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3836" windowHeight="1005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R19" i="1" l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Q121" i="1" l="1"/>
  <c r="P121" i="1"/>
  <c r="Y120" i="1"/>
  <c r="X120" i="1"/>
  <c r="W120" i="1"/>
  <c r="U120" i="1"/>
  <c r="T120" i="1"/>
  <c r="S120" i="1"/>
  <c r="R120" i="1"/>
  <c r="J120" i="1"/>
  <c r="E120" i="1"/>
  <c r="Y119" i="1"/>
  <c r="X119" i="1"/>
  <c r="W119" i="1"/>
  <c r="U119" i="1"/>
  <c r="T119" i="1"/>
  <c r="S119" i="1"/>
  <c r="R119" i="1"/>
  <c r="J119" i="1"/>
  <c r="E119" i="1"/>
  <c r="Y118" i="1"/>
  <c r="X118" i="1"/>
  <c r="W118" i="1"/>
  <c r="U118" i="1"/>
  <c r="T118" i="1"/>
  <c r="S118" i="1"/>
  <c r="R118" i="1"/>
  <c r="J118" i="1"/>
  <c r="E118" i="1"/>
  <c r="Y117" i="1"/>
  <c r="X117" i="1"/>
  <c r="W117" i="1"/>
  <c r="U117" i="1"/>
  <c r="T117" i="1"/>
  <c r="S117" i="1"/>
  <c r="R117" i="1"/>
  <c r="J117" i="1"/>
  <c r="E117" i="1"/>
  <c r="Y116" i="1"/>
  <c r="X116" i="1"/>
  <c r="W116" i="1"/>
  <c r="U116" i="1"/>
  <c r="T116" i="1"/>
  <c r="S116" i="1"/>
  <c r="R116" i="1"/>
  <c r="J116" i="1"/>
  <c r="E116" i="1"/>
  <c r="Y115" i="1"/>
  <c r="X115" i="1"/>
  <c r="W115" i="1"/>
  <c r="U115" i="1"/>
  <c r="T115" i="1"/>
  <c r="S115" i="1"/>
  <c r="R115" i="1"/>
  <c r="J115" i="1"/>
  <c r="E115" i="1"/>
  <c r="Y114" i="1"/>
  <c r="X114" i="1"/>
  <c r="W114" i="1"/>
  <c r="U114" i="1"/>
  <c r="T114" i="1"/>
  <c r="S114" i="1"/>
  <c r="R114" i="1"/>
  <c r="J114" i="1"/>
  <c r="E114" i="1"/>
  <c r="Y113" i="1"/>
  <c r="X113" i="1"/>
  <c r="W113" i="1"/>
  <c r="U113" i="1"/>
  <c r="T113" i="1"/>
  <c r="S113" i="1"/>
  <c r="R113" i="1"/>
  <c r="J113" i="1"/>
  <c r="E113" i="1"/>
  <c r="Y112" i="1"/>
  <c r="X112" i="1"/>
  <c r="W112" i="1"/>
  <c r="U112" i="1"/>
  <c r="T112" i="1"/>
  <c r="S112" i="1"/>
  <c r="R112" i="1"/>
  <c r="J112" i="1"/>
  <c r="E112" i="1"/>
  <c r="Y111" i="1"/>
  <c r="X111" i="1"/>
  <c r="W111" i="1"/>
  <c r="U111" i="1"/>
  <c r="T111" i="1"/>
  <c r="S111" i="1"/>
  <c r="R111" i="1"/>
  <c r="J111" i="1"/>
  <c r="E111" i="1"/>
  <c r="Y110" i="1"/>
  <c r="X110" i="1"/>
  <c r="W110" i="1"/>
  <c r="U110" i="1"/>
  <c r="T110" i="1"/>
  <c r="S110" i="1"/>
  <c r="R110" i="1"/>
  <c r="J110" i="1"/>
  <c r="E110" i="1"/>
  <c r="Y109" i="1"/>
  <c r="X109" i="1"/>
  <c r="W109" i="1"/>
  <c r="U109" i="1"/>
  <c r="T109" i="1"/>
  <c r="S109" i="1"/>
  <c r="R109" i="1"/>
  <c r="J109" i="1"/>
  <c r="E109" i="1"/>
  <c r="Y108" i="1"/>
  <c r="X108" i="1"/>
  <c r="W108" i="1"/>
  <c r="U108" i="1"/>
  <c r="T108" i="1"/>
  <c r="S108" i="1"/>
  <c r="R108" i="1"/>
  <c r="J108" i="1"/>
  <c r="E108" i="1"/>
  <c r="Y107" i="1"/>
  <c r="X107" i="1"/>
  <c r="W107" i="1"/>
  <c r="U107" i="1"/>
  <c r="T107" i="1"/>
  <c r="S107" i="1"/>
  <c r="R107" i="1"/>
  <c r="J107" i="1"/>
  <c r="E107" i="1"/>
  <c r="Y106" i="1"/>
  <c r="X106" i="1"/>
  <c r="W106" i="1"/>
  <c r="U106" i="1"/>
  <c r="T106" i="1"/>
  <c r="S106" i="1"/>
  <c r="R106" i="1"/>
  <c r="J106" i="1"/>
  <c r="E106" i="1"/>
  <c r="Y105" i="1"/>
  <c r="X105" i="1"/>
  <c r="W105" i="1"/>
  <c r="U105" i="1"/>
  <c r="T105" i="1"/>
  <c r="S105" i="1"/>
  <c r="R105" i="1"/>
  <c r="J105" i="1"/>
  <c r="E105" i="1"/>
  <c r="Y104" i="1"/>
  <c r="X104" i="1"/>
  <c r="W104" i="1"/>
  <c r="U104" i="1"/>
  <c r="T104" i="1"/>
  <c r="S104" i="1"/>
  <c r="R104" i="1"/>
  <c r="J104" i="1"/>
  <c r="E104" i="1"/>
  <c r="Y103" i="1"/>
  <c r="X103" i="1"/>
  <c r="W103" i="1"/>
  <c r="U103" i="1"/>
  <c r="T103" i="1"/>
  <c r="S103" i="1"/>
  <c r="R103" i="1"/>
  <c r="J103" i="1"/>
  <c r="E103" i="1"/>
  <c r="Y102" i="1"/>
  <c r="X102" i="1"/>
  <c r="W102" i="1"/>
  <c r="U102" i="1"/>
  <c r="T102" i="1"/>
  <c r="S102" i="1"/>
  <c r="R102" i="1"/>
  <c r="J102" i="1"/>
  <c r="E102" i="1"/>
  <c r="Y101" i="1"/>
  <c r="X101" i="1"/>
  <c r="W101" i="1"/>
  <c r="U101" i="1"/>
  <c r="T101" i="1"/>
  <c r="S101" i="1"/>
  <c r="R101" i="1"/>
  <c r="J101" i="1"/>
  <c r="E101" i="1"/>
  <c r="Y100" i="1"/>
  <c r="X100" i="1"/>
  <c r="W100" i="1"/>
  <c r="U100" i="1"/>
  <c r="T100" i="1"/>
  <c r="S100" i="1"/>
  <c r="R100" i="1"/>
  <c r="J100" i="1"/>
  <c r="E100" i="1"/>
  <c r="Y99" i="1"/>
  <c r="X99" i="1"/>
  <c r="W99" i="1"/>
  <c r="U99" i="1"/>
  <c r="T99" i="1"/>
  <c r="S99" i="1"/>
  <c r="R99" i="1"/>
  <c r="J99" i="1"/>
  <c r="E99" i="1"/>
  <c r="Y98" i="1"/>
  <c r="X98" i="1"/>
  <c r="W98" i="1"/>
  <c r="U98" i="1"/>
  <c r="T98" i="1"/>
  <c r="S98" i="1"/>
  <c r="R98" i="1"/>
  <c r="J98" i="1"/>
  <c r="E98" i="1"/>
  <c r="Y97" i="1"/>
  <c r="X97" i="1"/>
  <c r="W97" i="1"/>
  <c r="U97" i="1"/>
  <c r="T97" i="1"/>
  <c r="S97" i="1"/>
  <c r="R97" i="1"/>
  <c r="J97" i="1"/>
  <c r="E97" i="1"/>
  <c r="Y96" i="1"/>
  <c r="X96" i="1"/>
  <c r="W96" i="1"/>
  <c r="U96" i="1"/>
  <c r="T96" i="1"/>
  <c r="S96" i="1"/>
  <c r="R96" i="1"/>
  <c r="J96" i="1"/>
  <c r="E96" i="1"/>
  <c r="Y95" i="1"/>
  <c r="X95" i="1"/>
  <c r="W95" i="1"/>
  <c r="U95" i="1"/>
  <c r="T95" i="1"/>
  <c r="S95" i="1"/>
  <c r="R95" i="1"/>
  <c r="J95" i="1"/>
  <c r="E95" i="1"/>
  <c r="Y94" i="1"/>
  <c r="X94" i="1"/>
  <c r="W94" i="1"/>
  <c r="U94" i="1"/>
  <c r="T94" i="1"/>
  <c r="S94" i="1"/>
  <c r="R94" i="1"/>
  <c r="J94" i="1"/>
  <c r="E94" i="1"/>
  <c r="Y93" i="1"/>
  <c r="X93" i="1"/>
  <c r="W93" i="1"/>
  <c r="U93" i="1"/>
  <c r="T93" i="1"/>
  <c r="S93" i="1"/>
  <c r="R93" i="1"/>
  <c r="J93" i="1"/>
  <c r="E93" i="1"/>
  <c r="Y92" i="1"/>
  <c r="X92" i="1"/>
  <c r="W92" i="1"/>
  <c r="U92" i="1"/>
  <c r="T92" i="1"/>
  <c r="S92" i="1"/>
  <c r="R92" i="1"/>
  <c r="J92" i="1"/>
  <c r="E92" i="1"/>
  <c r="Y91" i="1"/>
  <c r="X91" i="1"/>
  <c r="W91" i="1"/>
  <c r="U91" i="1"/>
  <c r="T91" i="1"/>
  <c r="S91" i="1"/>
  <c r="R91" i="1"/>
  <c r="J91" i="1"/>
  <c r="E91" i="1"/>
  <c r="Y90" i="1"/>
  <c r="X90" i="1"/>
  <c r="W90" i="1"/>
  <c r="U90" i="1"/>
  <c r="T90" i="1"/>
  <c r="S90" i="1"/>
  <c r="R90" i="1"/>
  <c r="J90" i="1"/>
  <c r="E90" i="1"/>
  <c r="Y89" i="1"/>
  <c r="X89" i="1"/>
  <c r="W89" i="1"/>
  <c r="U89" i="1"/>
  <c r="T89" i="1"/>
  <c r="S89" i="1"/>
  <c r="R89" i="1"/>
  <c r="J89" i="1"/>
  <c r="E89" i="1"/>
  <c r="Y88" i="1"/>
  <c r="X88" i="1"/>
  <c r="W88" i="1"/>
  <c r="U88" i="1"/>
  <c r="T88" i="1"/>
  <c r="S88" i="1"/>
  <c r="R88" i="1"/>
  <c r="J88" i="1"/>
  <c r="E88" i="1"/>
  <c r="Y87" i="1"/>
  <c r="X87" i="1"/>
  <c r="W87" i="1"/>
  <c r="U87" i="1"/>
  <c r="T87" i="1"/>
  <c r="S87" i="1"/>
  <c r="R87" i="1"/>
  <c r="J87" i="1"/>
  <c r="E87" i="1"/>
  <c r="Y86" i="1"/>
  <c r="X86" i="1"/>
  <c r="W86" i="1"/>
  <c r="U86" i="1"/>
  <c r="T86" i="1"/>
  <c r="S86" i="1"/>
  <c r="R86" i="1"/>
  <c r="J86" i="1"/>
  <c r="E86" i="1"/>
  <c r="V81" i="1"/>
  <c r="U81" i="1"/>
  <c r="T81" i="1"/>
  <c r="S81" i="1"/>
  <c r="V80" i="1"/>
  <c r="U80" i="1"/>
  <c r="T80" i="1"/>
  <c r="S80" i="1"/>
  <c r="V79" i="1"/>
  <c r="U79" i="1"/>
  <c r="T79" i="1"/>
  <c r="S79" i="1"/>
  <c r="V78" i="1"/>
  <c r="U78" i="1"/>
  <c r="T78" i="1"/>
  <c r="S78" i="1"/>
  <c r="V77" i="1"/>
  <c r="U77" i="1"/>
  <c r="T77" i="1"/>
  <c r="S77" i="1"/>
  <c r="V76" i="1"/>
  <c r="U76" i="1"/>
  <c r="T76" i="1"/>
  <c r="S76" i="1"/>
  <c r="V75" i="1"/>
  <c r="U75" i="1"/>
  <c r="T75" i="1"/>
  <c r="S75" i="1"/>
  <c r="V74" i="1"/>
  <c r="U74" i="1"/>
  <c r="T74" i="1"/>
  <c r="S74" i="1"/>
  <c r="V73" i="1"/>
  <c r="U73" i="1"/>
  <c r="T73" i="1"/>
  <c r="S73" i="1"/>
  <c r="V72" i="1"/>
  <c r="U72" i="1"/>
  <c r="T72" i="1"/>
  <c r="S72" i="1"/>
  <c r="V71" i="1"/>
  <c r="U71" i="1"/>
  <c r="T71" i="1"/>
  <c r="S71" i="1"/>
  <c r="V70" i="1"/>
  <c r="U70" i="1"/>
  <c r="T70" i="1"/>
  <c r="S70" i="1"/>
  <c r="V69" i="1"/>
  <c r="U69" i="1"/>
  <c r="T69" i="1"/>
  <c r="S69" i="1"/>
  <c r="V68" i="1"/>
  <c r="U68" i="1"/>
  <c r="T68" i="1"/>
  <c r="S68" i="1"/>
  <c r="V67" i="1"/>
  <c r="U67" i="1"/>
  <c r="T67" i="1"/>
  <c r="S67" i="1"/>
  <c r="V66" i="1"/>
  <c r="U66" i="1"/>
  <c r="T66" i="1"/>
  <c r="S66" i="1"/>
  <c r="V65" i="1"/>
  <c r="U65" i="1"/>
  <c r="T65" i="1"/>
  <c r="S65" i="1"/>
  <c r="V64" i="1"/>
  <c r="U64" i="1"/>
  <c r="T64" i="1"/>
  <c r="S64" i="1"/>
  <c r="V63" i="1"/>
  <c r="U63" i="1"/>
  <c r="T63" i="1"/>
  <c r="S63" i="1"/>
  <c r="V62" i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89" i="1" l="1"/>
  <c r="V93" i="1"/>
  <c r="V97" i="1"/>
  <c r="V101" i="1"/>
  <c r="Z101" i="1" s="1"/>
  <c r="V105" i="1"/>
  <c r="V109" i="1"/>
  <c r="Z109" i="1" s="1"/>
  <c r="V113" i="1"/>
  <c r="Z113" i="1" s="1"/>
  <c r="V117" i="1"/>
  <c r="Z117" i="1" s="1"/>
  <c r="U121" i="1"/>
  <c r="R121" i="1"/>
  <c r="V102" i="1"/>
  <c r="V106" i="1"/>
  <c r="V110" i="1"/>
  <c r="V114" i="1"/>
  <c r="V118" i="1"/>
  <c r="W121" i="1"/>
  <c r="M3" i="1" s="1"/>
  <c r="V98" i="1"/>
  <c r="Z97" i="1" s="1"/>
  <c r="V88" i="1"/>
  <c r="Z88" i="1" s="1"/>
  <c r="V92" i="1"/>
  <c r="Z92" i="1" s="1"/>
  <c r="V87" i="1"/>
  <c r="Z87" i="1" s="1"/>
  <c r="V91" i="1"/>
  <c r="Z91" i="1" s="1"/>
  <c r="V95" i="1"/>
  <c r="V99" i="1"/>
  <c r="Z99" i="1" s="1"/>
  <c r="S121" i="1"/>
  <c r="V96" i="1"/>
  <c r="Z96" i="1" s="1"/>
  <c r="V100" i="1"/>
  <c r="Z100" i="1" s="1"/>
  <c r="V104" i="1"/>
  <c r="Z104" i="1" s="1"/>
  <c r="V108" i="1"/>
  <c r="Z108" i="1" s="1"/>
  <c r="V112" i="1"/>
  <c r="Z112" i="1" s="1"/>
  <c r="V116" i="1"/>
  <c r="Z116" i="1" s="1"/>
  <c r="V120" i="1"/>
  <c r="X121" i="1"/>
  <c r="M5" i="1" s="1"/>
  <c r="T121" i="1"/>
  <c r="Y121" i="1"/>
  <c r="M4" i="1" s="1"/>
  <c r="V90" i="1"/>
  <c r="V94" i="1"/>
  <c r="Z94" i="1" s="1"/>
  <c r="V103" i="1"/>
  <c r="V107" i="1"/>
  <c r="V111" i="1"/>
  <c r="Z111" i="1" s="1"/>
  <c r="V115" i="1"/>
  <c r="Z115" i="1" s="1"/>
  <c r="V119" i="1"/>
  <c r="V86" i="1"/>
  <c r="Z105" i="1" l="1"/>
  <c r="Z89" i="1"/>
  <c r="Z106" i="1"/>
  <c r="Z98" i="1"/>
  <c r="Z119" i="1"/>
  <c r="Z103" i="1"/>
  <c r="Z114" i="1"/>
  <c r="Z110" i="1"/>
  <c r="Z102" i="1"/>
  <c r="Z107" i="1"/>
  <c r="Z90" i="1"/>
  <c r="Z118" i="1"/>
  <c r="Z95" i="1"/>
  <c r="Z93" i="1"/>
  <c r="V121" i="1"/>
  <c r="M2" i="1" s="1"/>
  <c r="Z86" i="1"/>
  <c r="Z120" i="1" l="1"/>
  <c r="Z121" i="1" s="1"/>
  <c r="M6" i="1" s="1"/>
</calcChain>
</file>

<file path=xl/sharedStrings.xml><?xml version="1.0" encoding="utf-8"?>
<sst xmlns="http://schemas.openxmlformats.org/spreadsheetml/2006/main" count="135" uniqueCount="105">
  <si>
    <t xml:space="preserve">POLICYHOLDER NAME: </t>
  </si>
  <si>
    <t>TOTAL OPTIONAL PREM FOR MONTH</t>
  </si>
  <si>
    <t xml:space="preserve">POLICY NUMBER: </t>
  </si>
  <si>
    <t>Total Premium:</t>
  </si>
  <si>
    <t>Male</t>
  </si>
  <si>
    <t>Age Band</t>
  </si>
  <si>
    <t>Female</t>
  </si>
  <si>
    <t>DIVISION NAME:</t>
  </si>
  <si>
    <t>Non-Smoker</t>
  </si>
  <si>
    <t>Smoker</t>
  </si>
  <si>
    <t>MONTH/PERIOD:</t>
  </si>
  <si>
    <t xml:space="preserve">MB   Sales Tax </t>
  </si>
  <si>
    <t>Total Premium + Tax:</t>
  </si>
  <si>
    <t xml:space="preserve">Action Codes </t>
  </si>
  <si>
    <t>(for Plan Administrator use)</t>
  </si>
  <si>
    <t>A - Addition</t>
  </si>
  <si>
    <t>T - Termination</t>
  </si>
  <si>
    <t>C - Change</t>
  </si>
  <si>
    <t>age</t>
  </si>
  <si>
    <t>male non</t>
  </si>
  <si>
    <t>female non</t>
  </si>
  <si>
    <t>male sm</t>
  </si>
  <si>
    <t>female sm</t>
  </si>
  <si>
    <t>EMPLOYEE</t>
  </si>
  <si>
    <t>SPOUSE</t>
  </si>
  <si>
    <t>CHILD</t>
  </si>
  <si>
    <t>PROV</t>
  </si>
  <si>
    <t xml:space="preserve">EFFECTIVE </t>
  </si>
  <si>
    <t xml:space="preserve"> ACTION</t>
  </si>
  <si>
    <t>DATE OF</t>
  </si>
  <si>
    <t>DEP.</t>
  </si>
  <si>
    <t>DEP CHILD</t>
  </si>
  <si>
    <t>TOTAL</t>
  </si>
  <si>
    <t>PROV. TAX</t>
  </si>
  <si>
    <t>Sex</t>
  </si>
  <si>
    <t xml:space="preserve"> Smoker</t>
  </si>
  <si>
    <t>Name</t>
  </si>
  <si>
    <t>DOB</t>
  </si>
  <si>
    <t>Age</t>
  </si>
  <si>
    <t>Cover</t>
  </si>
  <si>
    <t>DATE</t>
  </si>
  <si>
    <t xml:space="preserve"> CODE</t>
  </si>
  <si>
    <t>CHANGE</t>
  </si>
  <si>
    <t>BENEFIT</t>
  </si>
  <si>
    <t>PREMIUM</t>
  </si>
  <si>
    <t>Ont.</t>
  </si>
  <si>
    <t>Man</t>
  </si>
  <si>
    <t>Que.</t>
  </si>
  <si>
    <t>PREM + TAX</t>
  </si>
  <si>
    <t xml:space="preserve"> m or f</t>
  </si>
  <si>
    <t xml:space="preserve"> n or s</t>
  </si>
  <si>
    <t>Last, First</t>
  </si>
  <si>
    <t>mm/dd/yy</t>
  </si>
  <si>
    <t xml:space="preserve"> y or n</t>
  </si>
  <si>
    <t xml:space="preserve"> O, Q, or M</t>
  </si>
  <si>
    <t>see above</t>
  </si>
  <si>
    <t>AMOUNT</t>
  </si>
  <si>
    <t>DUE</t>
  </si>
  <si>
    <t>Totals</t>
  </si>
  <si>
    <t>Under 25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</si>
  <si>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</si>
  <si>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</si>
  <si>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</si>
  <si>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</si>
  <si>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</si>
  <si>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</si>
  <si>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</si>
  <si>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</si>
  <si>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</si>
  <si>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Children’s Monthly Cost for Optional Guaranteed Issue:</t>
  </si>
  <si>
    <t>For $5,000:  $0.75</t>
  </si>
  <si>
    <t>For $10,000:  $1.50</t>
  </si>
  <si>
    <t>Mail completed form along with your cheque to:</t>
  </si>
  <si>
    <t>Payment via Wire/ACH:</t>
  </si>
  <si>
    <t>Chubb Life Insurance Company of Canada</t>
  </si>
  <si>
    <t>Royal Bank of Canada</t>
  </si>
  <si>
    <t xml:space="preserve">Account Name: </t>
  </si>
  <si>
    <t>Chubb Life Insurance</t>
  </si>
  <si>
    <t>PO Box 9384, STN A</t>
  </si>
  <si>
    <t>Main Branch</t>
  </si>
  <si>
    <t>Bank Number:</t>
  </si>
  <si>
    <t>003</t>
  </si>
  <si>
    <t>Toronto, ON M5W 3M2</t>
  </si>
  <si>
    <t>200 Bay Street, Main Floor</t>
  </si>
  <si>
    <t>Branch:</t>
  </si>
  <si>
    <t>00002</t>
  </si>
  <si>
    <t>Toronto, ON, Canada</t>
  </si>
  <si>
    <t>Acct#:</t>
  </si>
  <si>
    <t>1133073</t>
  </si>
  <si>
    <t>M5J 2J5</t>
  </si>
  <si>
    <t>ABA#:</t>
  </si>
  <si>
    <t>021000021</t>
  </si>
  <si>
    <t>Swift Code:</t>
  </si>
  <si>
    <t>ROYCCAT2</t>
  </si>
  <si>
    <t>Currency:</t>
  </si>
  <si>
    <t>Canadian Currency</t>
  </si>
  <si>
    <t xml:space="preserve">Name of Plan Administrator:       _______________________   </t>
  </si>
  <si>
    <t>Phone # __________________</t>
  </si>
  <si>
    <t>Contact's email address: ___________________</t>
  </si>
  <si>
    <t>Signature of Plan Administrator: _______________________</t>
  </si>
  <si>
    <t>Date:_________________________</t>
  </si>
  <si>
    <t>(mm/dd/yy)</t>
  </si>
  <si>
    <r>
      <t xml:space="preserve">Lockbox Number: T09384C </t>
    </r>
    <r>
      <rPr>
        <sz val="10"/>
        <color rgb="FFFF0000"/>
        <rFont val="Georgia"/>
        <family val="1"/>
      </rPr>
      <t>(Canadian Currency)</t>
    </r>
  </si>
  <si>
    <t>ON Sales Tax</t>
  </si>
  <si>
    <t>QC 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</si>
</sst>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Georgia"/>
      <family val="1"/>
    </font>
    <font>
      <sz val="11"/>
      <name val="Georgia"/>
      <family val="1"/>
    </font>
    <font>
      <b/>
      <sz val="12"/>
      <name val="Georgia"/>
      <family val="1"/>
    </font>
    <font>
      <sz val="8"/>
      <name val="Georgia"/>
      <family val="1"/>
    </font>
    <font>
      <sz val="10"/>
      <name val="Georgia"/>
      <family val="1"/>
    </font>
    <font>
      <sz val="11"/>
      <color theme="1"/>
      <name val="Georgia"/>
      <family val="1"/>
    </font>
    <font>
      <sz val="12"/>
      <name val="Georgia"/>
      <family val="1"/>
    </font>
    <font>
      <b/>
      <u/>
      <sz val="8"/>
      <name val="Georgia"/>
      <family val="1"/>
    </font>
    <font>
      <b/>
      <sz val="8"/>
      <name val="Georgia"/>
      <family val="1"/>
    </font>
    <font>
      <sz val="9"/>
      <color theme="1"/>
      <name val="Georgia"/>
      <family val="1"/>
    </font>
    <font>
      <b/>
      <sz val="10"/>
      <name val="Georgia"/>
      <family val="1"/>
    </font>
    <font>
      <b/>
      <sz val="8"/>
      <color theme="0"/>
      <name val="Georgia"/>
      <family val="1"/>
    </font>
    <font>
      <sz val="8"/>
      <color theme="0"/>
      <name val="Georgia"/>
      <family val="1"/>
    </font>
    <font>
      <sz val="10"/>
      <color theme="0"/>
      <name val="Georgia"/>
      <family val="1"/>
    </font>
    <font>
      <b/>
      <sz val="10"/>
      <color theme="0"/>
      <name val="Georgia"/>
      <family val="1"/>
    </font>
    <font>
      <sz val="10"/>
      <name val="Arial"/>
      <family val="2"/>
    </font>
    <font>
      <sz val="9"/>
      <name val="Georgia"/>
      <family val="1"/>
    </font>
    <font>
      <sz val="6"/>
      <name val="Georgia"/>
      <family val="1"/>
    </font>
    <font>
      <b/>
      <sz val="9"/>
      <name val="Georgia"/>
      <family val="1"/>
    </font>
    <font>
      <sz val="10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0F96"/>
        <bgColor indexed="64"/>
      </patternFill>
    </fill>
    <fill>
      <patternFill patternType="solid">
        <fgColor rgb="FFF1352B"/>
        <bgColor indexed="64"/>
      </patternFill>
    </fill>
    <fill>
      <patternFill patternType="solid">
        <fgColor rgb="FFFFB617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2" xfId="0" applyFont="1" applyBorder="1"/>
    <xf numFmtId="0" fontId="5" fillId="0" borderId="2" xfId="0" applyFont="1" applyBorder="1"/>
    <xf numFmtId="0" fontId="2" fillId="0" borderId="2" xfId="0" applyFont="1" applyBorder="1"/>
    <xf numFmtId="44" fontId="2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2" fillId="0" borderId="8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Border="1"/>
    <xf numFmtId="44" fontId="2" fillId="0" borderId="9" xfId="0" applyNumberFormat="1" applyFont="1" applyBorder="1"/>
    <xf numFmtId="44" fontId="7" fillId="0" borderId="7" xfId="1" applyFont="1" applyBorder="1" applyAlignment="1">
      <alignment horizontal="center" vertical="center" wrapText="1"/>
    </xf>
    <xf numFmtId="44" fontId="7" fillId="0" borderId="6" xfId="1" applyFont="1" applyBorder="1" applyAlignment="1">
      <alignment horizontal="center" vertical="center" wrapText="1"/>
    </xf>
    <xf numFmtId="0" fontId="3" fillId="0" borderId="0" xfId="0" applyFont="1" applyFill="1"/>
    <xf numFmtId="44" fontId="7" fillId="0" borderId="15" xfId="1" applyFont="1" applyBorder="1" applyAlignment="1">
      <alignment horizontal="center" vertical="center" wrapText="1"/>
    </xf>
    <xf numFmtId="44" fontId="7" fillId="0" borderId="14" xfId="1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13" xfId="0" applyFont="1" applyBorder="1"/>
    <xf numFmtId="0" fontId="6" fillId="0" borderId="13" xfId="0" applyFont="1" applyBorder="1"/>
    <xf numFmtId="0" fontId="2" fillId="0" borderId="13" xfId="0" applyFont="1" applyBorder="1"/>
    <xf numFmtId="44" fontId="2" fillId="0" borderId="14" xfId="0" applyNumberFormat="1" applyFont="1" applyBorder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44" fontId="7" fillId="0" borderId="23" xfId="1" applyFont="1" applyBorder="1" applyAlignment="1">
      <alignment horizontal="center" vertical="center" wrapText="1"/>
    </xf>
    <xf numFmtId="44" fontId="7" fillId="0" borderId="24" xfId="1" applyFont="1" applyBorder="1" applyAlignment="1">
      <alignment horizontal="center" vertical="center" wrapText="1"/>
    </xf>
    <xf numFmtId="0" fontId="11" fillId="0" borderId="8" xfId="0" applyFont="1" applyBorder="1"/>
    <xf numFmtId="44" fontId="7" fillId="0" borderId="0" xfId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44" fontId="7" fillId="0" borderId="9" xfId="1" applyFont="1" applyBorder="1" applyAlignment="1">
      <alignment horizontal="center" vertical="center" wrapText="1"/>
    </xf>
    <xf numFmtId="0" fontId="6" fillId="0" borderId="12" xfId="0" applyFont="1" applyBorder="1"/>
    <xf numFmtId="44" fontId="5" fillId="0" borderId="13" xfId="1" applyFont="1" applyBorder="1" applyAlignment="1"/>
    <xf numFmtId="8" fontId="6" fillId="0" borderId="13" xfId="0" applyNumberFormat="1" applyFont="1" applyFill="1" applyBorder="1" applyAlignment="1">
      <alignment horizontal="center"/>
    </xf>
    <xf numFmtId="44" fontId="5" fillId="0" borderId="14" xfId="1" applyFont="1" applyBorder="1" applyAlignment="1"/>
    <xf numFmtId="0" fontId="11" fillId="0" borderId="0" xfId="0" applyFont="1" applyBorder="1"/>
    <xf numFmtId="44" fontId="5" fillId="0" borderId="0" xfId="1" applyFont="1" applyBorder="1" applyAlignment="1"/>
    <xf numFmtId="8" fontId="12" fillId="0" borderId="0" xfId="0" applyNumberFormat="1" applyFont="1" applyFill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5" fillId="0" borderId="0" xfId="0" applyNumberFormat="1" applyFont="1"/>
    <xf numFmtId="2" fontId="5" fillId="0" borderId="0" xfId="0" applyNumberFormat="1" applyFont="1"/>
    <xf numFmtId="0" fontId="10" fillId="0" borderId="1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9" fontId="10" fillId="0" borderId="18" xfId="0" applyNumberFormat="1" applyFon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9" fontId="10" fillId="0" borderId="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9" fontId="10" fillId="0" borderId="19" xfId="0" applyNumberFormat="1" applyFont="1" applyBorder="1" applyAlignment="1">
      <alignment horizontal="center"/>
    </xf>
    <xf numFmtId="9" fontId="10" fillId="0" borderId="13" xfId="0" applyNumberFormat="1" applyFont="1" applyBorder="1" applyAlignment="1">
      <alignment horizontal="center"/>
    </xf>
    <xf numFmtId="9" fontId="10" fillId="0" borderId="1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5" fontId="5" fillId="0" borderId="0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7" xfId="1" applyNumberFormat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44" fontId="5" fillId="0" borderId="18" xfId="1" applyFont="1" applyBorder="1" applyAlignment="1">
      <alignment horizontal="center"/>
    </xf>
    <xf numFmtId="44" fontId="5" fillId="0" borderId="20" xfId="1" applyFont="1" applyBorder="1" applyAlignment="1">
      <alignment horizontal="center"/>
    </xf>
    <xf numFmtId="44" fontId="5" fillId="0" borderId="11" xfId="1" applyFont="1" applyBorder="1" applyAlignment="1">
      <alignment horizontal="left"/>
    </xf>
    <xf numFmtId="44" fontId="5" fillId="0" borderId="21" xfId="1" applyFont="1" applyBorder="1" applyAlignment="1">
      <alignment horizontal="center"/>
    </xf>
    <xf numFmtId="0" fontId="5" fillId="0" borderId="11" xfId="0" applyFont="1" applyBorder="1"/>
    <xf numFmtId="15" fontId="5" fillId="0" borderId="11" xfId="0" applyNumberFormat="1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15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5" fontId="5" fillId="0" borderId="12" xfId="0" applyNumberFormat="1" applyFont="1" applyBorder="1"/>
    <xf numFmtId="15" fontId="5" fillId="0" borderId="13" xfId="0" applyNumberFormat="1" applyFont="1" applyBorder="1"/>
    <xf numFmtId="0" fontId="5" fillId="0" borderId="15" xfId="0" applyFont="1" applyBorder="1"/>
    <xf numFmtId="15" fontId="5" fillId="0" borderId="15" xfId="0" applyNumberFormat="1" applyFont="1" applyBorder="1"/>
    <xf numFmtId="15" fontId="5" fillId="0" borderId="15" xfId="0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44" fontId="5" fillId="0" borderId="15" xfId="1" applyFont="1" applyBorder="1" applyAlignment="1">
      <alignment horizontal="center"/>
    </xf>
    <xf numFmtId="0" fontId="10" fillId="0" borderId="12" xfId="0" applyFont="1" applyFill="1" applyBorder="1"/>
    <xf numFmtId="164" fontId="5" fillId="0" borderId="15" xfId="0" applyNumberFormat="1" applyFont="1" applyFill="1" applyBorder="1"/>
    <xf numFmtId="164" fontId="5" fillId="0" borderId="13" xfId="0" applyNumberFormat="1" applyFont="1" applyFill="1" applyBorder="1"/>
    <xf numFmtId="44" fontId="5" fillId="0" borderId="7" xfId="0" applyNumberFormat="1" applyFont="1" applyFill="1" applyBorder="1"/>
    <xf numFmtId="44" fontId="5" fillId="0" borderId="6" xfId="0" applyNumberFormat="1" applyFont="1" applyFill="1" applyBorder="1"/>
    <xf numFmtId="44" fontId="5" fillId="0" borderId="13" xfId="0" applyNumberFormat="1" applyFont="1" applyFill="1" applyBorder="1"/>
    <xf numFmtId="44" fontId="5" fillId="0" borderId="22" xfId="0" applyNumberFormat="1" applyFont="1" applyFill="1" applyBorder="1"/>
    <xf numFmtId="44" fontId="5" fillId="0" borderId="5" xfId="0" applyNumberFormat="1" applyFont="1" applyFill="1" applyBorder="1"/>
    <xf numFmtId="0" fontId="13" fillId="4" borderId="8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4" fillId="7" borderId="17" xfId="0" applyFont="1" applyFill="1" applyBorder="1"/>
    <xf numFmtId="0" fontId="15" fillId="7" borderId="11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0" fontId="10" fillId="0" borderId="0" xfId="2" applyFont="1" applyFill="1" applyBorder="1"/>
    <xf numFmtId="0" fontId="5" fillId="0" borderId="0" xfId="2" applyFont="1" applyFill="1" applyBorder="1"/>
    <xf numFmtId="0" fontId="18" fillId="0" borderId="0" xfId="2" applyFont="1" applyFill="1" applyBorder="1"/>
    <xf numFmtId="0" fontId="6" fillId="0" borderId="0" xfId="2" applyFont="1" applyFill="1" applyBorder="1"/>
    <xf numFmtId="0" fontId="19" fillId="0" borderId="0" xfId="2" applyFont="1" applyFill="1" applyBorder="1"/>
    <xf numFmtId="0" fontId="19" fillId="0" borderId="0" xfId="2" applyFont="1" applyFill="1" applyBorder="1" applyAlignment="1">
      <alignment vertical="top"/>
    </xf>
    <xf numFmtId="0" fontId="5" fillId="0" borderId="0" xfId="2" applyFont="1" applyFill="1" applyBorder="1" applyAlignment="1"/>
    <xf numFmtId="0" fontId="6" fillId="0" borderId="0" xfId="2" quotePrefix="1" applyFont="1" applyFill="1" applyBorder="1"/>
    <xf numFmtId="0" fontId="21" fillId="0" borderId="0" xfId="2" applyFont="1" applyFill="1" applyBorder="1"/>
    <xf numFmtId="0" fontId="6" fillId="0" borderId="0" xfId="0" applyFont="1" applyFill="1" applyBorder="1"/>
    <xf numFmtId="0" fontId="18" fillId="0" borderId="0" xfId="0" applyFont="1" applyFill="1" applyBorder="1"/>
    <xf numFmtId="0" fontId="12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2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B617"/>
      <color rgb="FFF1352B"/>
      <color rgb="FF150F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8"/>
  <sheetViews>
    <sheetView tabSelected="1" zoomScale="115" zoomScaleNormal="115" zoomScalePageLayoutView="55" workbookViewId="0">
      <selection activeCell="D132" sqref="D132"/>
    </sheetView>
  </sheetViews>
  <sheetFormatPr defaultRowHeight="13.2" x14ac:dyDescent="0.25"/>
  <cols>
    <col min="1" max="1" width="6.6640625" style="27" customWidth="1"/>
    <col min="2" max="2" width="8" style="27" bestFit="1" customWidth="1"/>
    <col min="3" max="3" width="17.109375" style="27" customWidth="1"/>
    <col min="4" max="4" width="9.109375" style="27"/>
    <col min="5" max="5" width="5.6640625" style="27" customWidth="1"/>
    <col min="6" max="6" width="6.5546875" style="27" customWidth="1"/>
    <col min="7" max="7" width="8" style="27" bestFit="1" customWidth="1"/>
    <col min="8" max="8" width="16.109375" style="27" customWidth="1"/>
    <col min="9" max="9" width="9.109375" style="27"/>
    <col min="10" max="10" width="5.6640625" style="27" customWidth="1"/>
    <col min="11" max="11" width="9" style="27" customWidth="1"/>
    <col min="12" max="12" width="9.6640625" style="27" customWidth="1"/>
    <col min="13" max="13" width="12.33203125" style="27" customWidth="1"/>
    <col min="14" max="14" width="8.6640625" style="27" bestFit="1" customWidth="1"/>
    <col min="15" max="15" width="9.6640625" style="27" bestFit="1" customWidth="1"/>
    <col min="16" max="16" width="12.88671875" style="27" customWidth="1"/>
    <col min="17" max="17" width="11.88671875" style="27" customWidth="1"/>
    <col min="18" max="18" width="9.88671875" style="27" bestFit="1" customWidth="1"/>
    <col min="19" max="19" width="11.5546875" style="27" bestFit="1" customWidth="1"/>
    <col min="20" max="20" width="10.88671875" style="27" bestFit="1" customWidth="1"/>
    <col min="21" max="21" width="11.109375" style="27" customWidth="1"/>
    <col min="22" max="22" width="10.5546875" style="27" bestFit="1" customWidth="1"/>
    <col min="23" max="23" width="7" style="27" bestFit="1" customWidth="1"/>
    <col min="24" max="25" width="7" style="27" customWidth="1"/>
    <col min="26" max="26" width="13.109375" style="27" bestFit="1" customWidth="1"/>
    <col min="27" max="27" width="9.109375" style="27"/>
    <col min="28" max="29" width="9.109375" style="29"/>
    <col min="30" max="30" width="11.109375" style="29" customWidth="1"/>
    <col min="31" max="31" width="9.109375" style="30"/>
    <col min="32" max="32" width="10.33203125" style="30" customWidth="1"/>
    <col min="33" max="33" width="9.109375" style="27"/>
    <col min="34" max="34" width="11.109375" style="27" bestFit="1" customWidth="1"/>
    <col min="35" max="35" width="9.109375" style="27"/>
    <col min="36" max="36" width="10.33203125" style="27" bestFit="1" customWidth="1"/>
    <col min="37" max="256" width="9.109375" style="27"/>
    <col min="257" max="257" width="6.6640625" style="27" customWidth="1"/>
    <col min="258" max="258" width="8" style="27" bestFit="1" customWidth="1"/>
    <col min="259" max="259" width="17.109375" style="27" customWidth="1"/>
    <col min="260" max="260" width="9.109375" style="27"/>
    <col min="261" max="261" width="5.6640625" style="27" customWidth="1"/>
    <col min="262" max="262" width="6.5546875" style="27" customWidth="1"/>
    <col min="263" max="263" width="8" style="27" bestFit="1" customWidth="1"/>
    <col min="264" max="264" width="16.109375" style="27" customWidth="1"/>
    <col min="265" max="265" width="9.109375" style="27"/>
    <col min="266" max="266" width="5.6640625" style="27" customWidth="1"/>
    <col min="267" max="267" width="7" style="27" bestFit="1" customWidth="1"/>
    <col min="268" max="268" width="9.6640625" style="27" customWidth="1"/>
    <col min="269" max="269" width="12.33203125" style="27" customWidth="1"/>
    <col min="270" max="270" width="8.6640625" style="27" bestFit="1" customWidth="1"/>
    <col min="271" max="271" width="9.6640625" style="27" bestFit="1" customWidth="1"/>
    <col min="272" max="272" width="12.88671875" style="27" customWidth="1"/>
    <col min="273" max="273" width="11.88671875" style="27" customWidth="1"/>
    <col min="274" max="274" width="9.88671875" style="27" bestFit="1" customWidth="1"/>
    <col min="275" max="275" width="11.5546875" style="27" bestFit="1" customWidth="1"/>
    <col min="276" max="276" width="10.88671875" style="27" bestFit="1" customWidth="1"/>
    <col min="277" max="277" width="11.109375" style="27" customWidth="1"/>
    <col min="278" max="278" width="10.5546875" style="27" bestFit="1" customWidth="1"/>
    <col min="279" max="279" width="7" style="27" bestFit="1" customWidth="1"/>
    <col min="280" max="281" width="7" style="27" customWidth="1"/>
    <col min="282" max="282" width="13.109375" style="27" bestFit="1" customWidth="1"/>
    <col min="283" max="285" width="9.109375" style="27"/>
    <col min="286" max="286" width="11.109375" style="27" customWidth="1"/>
    <col min="287" max="287" width="9.109375" style="27"/>
    <col min="288" max="288" width="10.33203125" style="27" customWidth="1"/>
    <col min="289" max="289" width="9.109375" style="27"/>
    <col min="290" max="290" width="11.109375" style="27" bestFit="1" customWidth="1"/>
    <col min="291" max="291" width="9.109375" style="27"/>
    <col min="292" max="292" width="10.33203125" style="27" bestFit="1" customWidth="1"/>
    <col min="293" max="512" width="9.109375" style="27"/>
    <col min="513" max="513" width="6.6640625" style="27" customWidth="1"/>
    <col min="514" max="514" width="8" style="27" bestFit="1" customWidth="1"/>
    <col min="515" max="515" width="17.109375" style="27" customWidth="1"/>
    <col min="516" max="516" width="9.109375" style="27"/>
    <col min="517" max="517" width="5.6640625" style="27" customWidth="1"/>
    <col min="518" max="518" width="6.5546875" style="27" customWidth="1"/>
    <col min="519" max="519" width="8" style="27" bestFit="1" customWidth="1"/>
    <col min="520" max="520" width="16.109375" style="27" customWidth="1"/>
    <col min="521" max="521" width="9.109375" style="27"/>
    <col min="522" max="522" width="5.6640625" style="27" customWidth="1"/>
    <col min="523" max="523" width="7" style="27" bestFit="1" customWidth="1"/>
    <col min="524" max="524" width="9.6640625" style="27" customWidth="1"/>
    <col min="525" max="525" width="12.33203125" style="27" customWidth="1"/>
    <col min="526" max="526" width="8.6640625" style="27" bestFit="1" customWidth="1"/>
    <col min="527" max="527" width="9.6640625" style="27" bestFit="1" customWidth="1"/>
    <col min="528" max="528" width="12.88671875" style="27" customWidth="1"/>
    <col min="529" max="529" width="11.88671875" style="27" customWidth="1"/>
    <col min="530" max="530" width="9.88671875" style="27" bestFit="1" customWidth="1"/>
    <col min="531" max="531" width="11.5546875" style="27" bestFit="1" customWidth="1"/>
    <col min="532" max="532" width="10.88671875" style="27" bestFit="1" customWidth="1"/>
    <col min="533" max="533" width="11.109375" style="27" customWidth="1"/>
    <col min="534" max="534" width="10.5546875" style="27" bestFit="1" customWidth="1"/>
    <col min="535" max="535" width="7" style="27" bestFit="1" customWidth="1"/>
    <col min="536" max="537" width="7" style="27" customWidth="1"/>
    <col min="538" max="538" width="13.109375" style="27" bestFit="1" customWidth="1"/>
    <col min="539" max="541" width="9.109375" style="27"/>
    <col min="542" max="542" width="11.109375" style="27" customWidth="1"/>
    <col min="543" max="543" width="9.109375" style="27"/>
    <col min="544" max="544" width="10.33203125" style="27" customWidth="1"/>
    <col min="545" max="545" width="9.109375" style="27"/>
    <col min="546" max="546" width="11.109375" style="27" bestFit="1" customWidth="1"/>
    <col min="547" max="547" width="9.109375" style="27"/>
    <col min="548" max="548" width="10.33203125" style="27" bestFit="1" customWidth="1"/>
    <col min="549" max="768" width="9.109375" style="27"/>
    <col min="769" max="769" width="6.6640625" style="27" customWidth="1"/>
    <col min="770" max="770" width="8" style="27" bestFit="1" customWidth="1"/>
    <col min="771" max="771" width="17.109375" style="27" customWidth="1"/>
    <col min="772" max="772" width="9.109375" style="27"/>
    <col min="773" max="773" width="5.6640625" style="27" customWidth="1"/>
    <col min="774" max="774" width="6.5546875" style="27" customWidth="1"/>
    <col min="775" max="775" width="8" style="27" bestFit="1" customWidth="1"/>
    <col min="776" max="776" width="16.109375" style="27" customWidth="1"/>
    <col min="777" max="777" width="9.109375" style="27"/>
    <col min="778" max="778" width="5.6640625" style="27" customWidth="1"/>
    <col min="779" max="779" width="7" style="27" bestFit="1" customWidth="1"/>
    <col min="780" max="780" width="9.6640625" style="27" customWidth="1"/>
    <col min="781" max="781" width="12.33203125" style="27" customWidth="1"/>
    <col min="782" max="782" width="8.6640625" style="27" bestFit="1" customWidth="1"/>
    <col min="783" max="783" width="9.6640625" style="27" bestFit="1" customWidth="1"/>
    <col min="784" max="784" width="12.88671875" style="27" customWidth="1"/>
    <col min="785" max="785" width="11.88671875" style="27" customWidth="1"/>
    <col min="786" max="786" width="9.88671875" style="27" bestFit="1" customWidth="1"/>
    <col min="787" max="787" width="11.5546875" style="27" bestFit="1" customWidth="1"/>
    <col min="788" max="788" width="10.88671875" style="27" bestFit="1" customWidth="1"/>
    <col min="789" max="789" width="11.109375" style="27" customWidth="1"/>
    <col min="790" max="790" width="10.5546875" style="27" bestFit="1" customWidth="1"/>
    <col min="791" max="791" width="7" style="27" bestFit="1" customWidth="1"/>
    <col min="792" max="793" width="7" style="27" customWidth="1"/>
    <col min="794" max="794" width="13.109375" style="27" bestFit="1" customWidth="1"/>
    <col min="795" max="797" width="9.109375" style="27"/>
    <col min="798" max="798" width="11.109375" style="27" customWidth="1"/>
    <col min="799" max="799" width="9.109375" style="27"/>
    <col min="800" max="800" width="10.33203125" style="27" customWidth="1"/>
    <col min="801" max="801" width="9.109375" style="27"/>
    <col min="802" max="802" width="11.109375" style="27" bestFit="1" customWidth="1"/>
    <col min="803" max="803" width="9.109375" style="27"/>
    <col min="804" max="804" width="10.33203125" style="27" bestFit="1" customWidth="1"/>
    <col min="805" max="1024" width="9.109375" style="27"/>
    <col min="1025" max="1025" width="6.6640625" style="27" customWidth="1"/>
    <col min="1026" max="1026" width="8" style="27" bestFit="1" customWidth="1"/>
    <col min="1027" max="1027" width="17.109375" style="27" customWidth="1"/>
    <col min="1028" max="1028" width="9.109375" style="27"/>
    <col min="1029" max="1029" width="5.6640625" style="27" customWidth="1"/>
    <col min="1030" max="1030" width="6.5546875" style="27" customWidth="1"/>
    <col min="1031" max="1031" width="8" style="27" bestFit="1" customWidth="1"/>
    <col min="1032" max="1032" width="16.109375" style="27" customWidth="1"/>
    <col min="1033" max="1033" width="9.109375" style="27"/>
    <col min="1034" max="1034" width="5.6640625" style="27" customWidth="1"/>
    <col min="1035" max="1035" width="7" style="27" bestFit="1" customWidth="1"/>
    <col min="1036" max="1036" width="9.6640625" style="27" customWidth="1"/>
    <col min="1037" max="1037" width="12.33203125" style="27" customWidth="1"/>
    <col min="1038" max="1038" width="8.6640625" style="27" bestFit="1" customWidth="1"/>
    <col min="1039" max="1039" width="9.6640625" style="27" bestFit="1" customWidth="1"/>
    <col min="1040" max="1040" width="12.88671875" style="27" customWidth="1"/>
    <col min="1041" max="1041" width="11.88671875" style="27" customWidth="1"/>
    <col min="1042" max="1042" width="9.88671875" style="27" bestFit="1" customWidth="1"/>
    <col min="1043" max="1043" width="11.5546875" style="27" bestFit="1" customWidth="1"/>
    <col min="1044" max="1044" width="10.88671875" style="27" bestFit="1" customWidth="1"/>
    <col min="1045" max="1045" width="11.109375" style="27" customWidth="1"/>
    <col min="1046" max="1046" width="10.5546875" style="27" bestFit="1" customWidth="1"/>
    <col min="1047" max="1047" width="7" style="27" bestFit="1" customWidth="1"/>
    <col min="1048" max="1049" width="7" style="27" customWidth="1"/>
    <col min="1050" max="1050" width="13.109375" style="27" bestFit="1" customWidth="1"/>
    <col min="1051" max="1053" width="9.109375" style="27"/>
    <col min="1054" max="1054" width="11.109375" style="27" customWidth="1"/>
    <col min="1055" max="1055" width="9.109375" style="27"/>
    <col min="1056" max="1056" width="10.33203125" style="27" customWidth="1"/>
    <col min="1057" max="1057" width="9.109375" style="27"/>
    <col min="1058" max="1058" width="11.109375" style="27" bestFit="1" customWidth="1"/>
    <col min="1059" max="1059" width="9.109375" style="27"/>
    <col min="1060" max="1060" width="10.33203125" style="27" bestFit="1" customWidth="1"/>
    <col min="1061" max="1280" width="9.109375" style="27"/>
    <col min="1281" max="1281" width="6.6640625" style="27" customWidth="1"/>
    <col min="1282" max="1282" width="8" style="27" bestFit="1" customWidth="1"/>
    <col min="1283" max="1283" width="17.109375" style="27" customWidth="1"/>
    <col min="1284" max="1284" width="9.109375" style="27"/>
    <col min="1285" max="1285" width="5.6640625" style="27" customWidth="1"/>
    <col min="1286" max="1286" width="6.5546875" style="27" customWidth="1"/>
    <col min="1287" max="1287" width="8" style="27" bestFit="1" customWidth="1"/>
    <col min="1288" max="1288" width="16.109375" style="27" customWidth="1"/>
    <col min="1289" max="1289" width="9.109375" style="27"/>
    <col min="1290" max="1290" width="5.6640625" style="27" customWidth="1"/>
    <col min="1291" max="1291" width="7" style="27" bestFit="1" customWidth="1"/>
    <col min="1292" max="1292" width="9.6640625" style="27" customWidth="1"/>
    <col min="1293" max="1293" width="12.33203125" style="27" customWidth="1"/>
    <col min="1294" max="1294" width="8.6640625" style="27" bestFit="1" customWidth="1"/>
    <col min="1295" max="1295" width="9.6640625" style="27" bestFit="1" customWidth="1"/>
    <col min="1296" max="1296" width="12.88671875" style="27" customWidth="1"/>
    <col min="1297" max="1297" width="11.88671875" style="27" customWidth="1"/>
    <col min="1298" max="1298" width="9.88671875" style="27" bestFit="1" customWidth="1"/>
    <col min="1299" max="1299" width="11.5546875" style="27" bestFit="1" customWidth="1"/>
    <col min="1300" max="1300" width="10.88671875" style="27" bestFit="1" customWidth="1"/>
    <col min="1301" max="1301" width="11.109375" style="27" customWidth="1"/>
    <col min="1302" max="1302" width="10.5546875" style="27" bestFit="1" customWidth="1"/>
    <col min="1303" max="1303" width="7" style="27" bestFit="1" customWidth="1"/>
    <col min="1304" max="1305" width="7" style="27" customWidth="1"/>
    <col min="1306" max="1306" width="13.109375" style="27" bestFit="1" customWidth="1"/>
    <col min="1307" max="1309" width="9.109375" style="27"/>
    <col min="1310" max="1310" width="11.109375" style="27" customWidth="1"/>
    <col min="1311" max="1311" width="9.109375" style="27"/>
    <col min="1312" max="1312" width="10.33203125" style="27" customWidth="1"/>
    <col min="1313" max="1313" width="9.109375" style="27"/>
    <col min="1314" max="1314" width="11.109375" style="27" bestFit="1" customWidth="1"/>
    <col min="1315" max="1315" width="9.109375" style="27"/>
    <col min="1316" max="1316" width="10.33203125" style="27" bestFit="1" customWidth="1"/>
    <col min="1317" max="1536" width="9.109375" style="27"/>
    <col min="1537" max="1537" width="6.6640625" style="27" customWidth="1"/>
    <col min="1538" max="1538" width="8" style="27" bestFit="1" customWidth="1"/>
    <col min="1539" max="1539" width="17.109375" style="27" customWidth="1"/>
    <col min="1540" max="1540" width="9.109375" style="27"/>
    <col min="1541" max="1541" width="5.6640625" style="27" customWidth="1"/>
    <col min="1542" max="1542" width="6.5546875" style="27" customWidth="1"/>
    <col min="1543" max="1543" width="8" style="27" bestFit="1" customWidth="1"/>
    <col min="1544" max="1544" width="16.109375" style="27" customWidth="1"/>
    <col min="1545" max="1545" width="9.109375" style="27"/>
    <col min="1546" max="1546" width="5.6640625" style="27" customWidth="1"/>
    <col min="1547" max="1547" width="7" style="27" bestFit="1" customWidth="1"/>
    <col min="1548" max="1548" width="9.6640625" style="27" customWidth="1"/>
    <col min="1549" max="1549" width="12.33203125" style="27" customWidth="1"/>
    <col min="1550" max="1550" width="8.6640625" style="27" bestFit="1" customWidth="1"/>
    <col min="1551" max="1551" width="9.6640625" style="27" bestFit="1" customWidth="1"/>
    <col min="1552" max="1552" width="12.88671875" style="27" customWidth="1"/>
    <col min="1553" max="1553" width="11.88671875" style="27" customWidth="1"/>
    <col min="1554" max="1554" width="9.88671875" style="27" bestFit="1" customWidth="1"/>
    <col min="1555" max="1555" width="11.5546875" style="27" bestFit="1" customWidth="1"/>
    <col min="1556" max="1556" width="10.88671875" style="27" bestFit="1" customWidth="1"/>
    <col min="1557" max="1557" width="11.109375" style="27" customWidth="1"/>
    <col min="1558" max="1558" width="10.5546875" style="27" bestFit="1" customWidth="1"/>
    <col min="1559" max="1559" width="7" style="27" bestFit="1" customWidth="1"/>
    <col min="1560" max="1561" width="7" style="27" customWidth="1"/>
    <col min="1562" max="1562" width="13.109375" style="27" bestFit="1" customWidth="1"/>
    <col min="1563" max="1565" width="9.109375" style="27"/>
    <col min="1566" max="1566" width="11.109375" style="27" customWidth="1"/>
    <col min="1567" max="1567" width="9.109375" style="27"/>
    <col min="1568" max="1568" width="10.33203125" style="27" customWidth="1"/>
    <col min="1569" max="1569" width="9.109375" style="27"/>
    <col min="1570" max="1570" width="11.109375" style="27" bestFit="1" customWidth="1"/>
    <col min="1571" max="1571" width="9.109375" style="27"/>
    <col min="1572" max="1572" width="10.33203125" style="27" bestFit="1" customWidth="1"/>
    <col min="1573" max="1792" width="9.109375" style="27"/>
    <col min="1793" max="1793" width="6.6640625" style="27" customWidth="1"/>
    <col min="1794" max="1794" width="8" style="27" bestFit="1" customWidth="1"/>
    <col min="1795" max="1795" width="17.109375" style="27" customWidth="1"/>
    <col min="1796" max="1796" width="9.109375" style="27"/>
    <col min="1797" max="1797" width="5.6640625" style="27" customWidth="1"/>
    <col min="1798" max="1798" width="6.5546875" style="27" customWidth="1"/>
    <col min="1799" max="1799" width="8" style="27" bestFit="1" customWidth="1"/>
    <col min="1800" max="1800" width="16.109375" style="27" customWidth="1"/>
    <col min="1801" max="1801" width="9.109375" style="27"/>
    <col min="1802" max="1802" width="5.6640625" style="27" customWidth="1"/>
    <col min="1803" max="1803" width="7" style="27" bestFit="1" customWidth="1"/>
    <col min="1804" max="1804" width="9.6640625" style="27" customWidth="1"/>
    <col min="1805" max="1805" width="12.33203125" style="27" customWidth="1"/>
    <col min="1806" max="1806" width="8.6640625" style="27" bestFit="1" customWidth="1"/>
    <col min="1807" max="1807" width="9.6640625" style="27" bestFit="1" customWidth="1"/>
    <col min="1808" max="1808" width="12.88671875" style="27" customWidth="1"/>
    <col min="1809" max="1809" width="11.88671875" style="27" customWidth="1"/>
    <col min="1810" max="1810" width="9.88671875" style="27" bestFit="1" customWidth="1"/>
    <col min="1811" max="1811" width="11.5546875" style="27" bestFit="1" customWidth="1"/>
    <col min="1812" max="1812" width="10.88671875" style="27" bestFit="1" customWidth="1"/>
    <col min="1813" max="1813" width="11.109375" style="27" customWidth="1"/>
    <col min="1814" max="1814" width="10.5546875" style="27" bestFit="1" customWidth="1"/>
    <col min="1815" max="1815" width="7" style="27" bestFit="1" customWidth="1"/>
    <col min="1816" max="1817" width="7" style="27" customWidth="1"/>
    <col min="1818" max="1818" width="13.109375" style="27" bestFit="1" customWidth="1"/>
    <col min="1819" max="1821" width="9.109375" style="27"/>
    <col min="1822" max="1822" width="11.109375" style="27" customWidth="1"/>
    <col min="1823" max="1823" width="9.109375" style="27"/>
    <col min="1824" max="1824" width="10.33203125" style="27" customWidth="1"/>
    <col min="1825" max="1825" width="9.109375" style="27"/>
    <col min="1826" max="1826" width="11.109375" style="27" bestFit="1" customWidth="1"/>
    <col min="1827" max="1827" width="9.109375" style="27"/>
    <col min="1828" max="1828" width="10.33203125" style="27" bestFit="1" customWidth="1"/>
    <col min="1829" max="2048" width="9.109375" style="27"/>
    <col min="2049" max="2049" width="6.6640625" style="27" customWidth="1"/>
    <col min="2050" max="2050" width="8" style="27" bestFit="1" customWidth="1"/>
    <col min="2051" max="2051" width="17.109375" style="27" customWidth="1"/>
    <col min="2052" max="2052" width="9.109375" style="27"/>
    <col min="2053" max="2053" width="5.6640625" style="27" customWidth="1"/>
    <col min="2054" max="2054" width="6.5546875" style="27" customWidth="1"/>
    <col min="2055" max="2055" width="8" style="27" bestFit="1" customWidth="1"/>
    <col min="2056" max="2056" width="16.109375" style="27" customWidth="1"/>
    <col min="2057" max="2057" width="9.109375" style="27"/>
    <col min="2058" max="2058" width="5.6640625" style="27" customWidth="1"/>
    <col min="2059" max="2059" width="7" style="27" bestFit="1" customWidth="1"/>
    <col min="2060" max="2060" width="9.6640625" style="27" customWidth="1"/>
    <col min="2061" max="2061" width="12.33203125" style="27" customWidth="1"/>
    <col min="2062" max="2062" width="8.6640625" style="27" bestFit="1" customWidth="1"/>
    <col min="2063" max="2063" width="9.6640625" style="27" bestFit="1" customWidth="1"/>
    <col min="2064" max="2064" width="12.88671875" style="27" customWidth="1"/>
    <col min="2065" max="2065" width="11.88671875" style="27" customWidth="1"/>
    <col min="2066" max="2066" width="9.88671875" style="27" bestFit="1" customWidth="1"/>
    <col min="2067" max="2067" width="11.5546875" style="27" bestFit="1" customWidth="1"/>
    <col min="2068" max="2068" width="10.88671875" style="27" bestFit="1" customWidth="1"/>
    <col min="2069" max="2069" width="11.109375" style="27" customWidth="1"/>
    <col min="2070" max="2070" width="10.5546875" style="27" bestFit="1" customWidth="1"/>
    <col min="2071" max="2071" width="7" style="27" bestFit="1" customWidth="1"/>
    <col min="2072" max="2073" width="7" style="27" customWidth="1"/>
    <col min="2074" max="2074" width="13.109375" style="27" bestFit="1" customWidth="1"/>
    <col min="2075" max="2077" width="9.109375" style="27"/>
    <col min="2078" max="2078" width="11.109375" style="27" customWidth="1"/>
    <col min="2079" max="2079" width="9.109375" style="27"/>
    <col min="2080" max="2080" width="10.33203125" style="27" customWidth="1"/>
    <col min="2081" max="2081" width="9.109375" style="27"/>
    <col min="2082" max="2082" width="11.109375" style="27" bestFit="1" customWidth="1"/>
    <col min="2083" max="2083" width="9.109375" style="27"/>
    <col min="2084" max="2084" width="10.33203125" style="27" bestFit="1" customWidth="1"/>
    <col min="2085" max="2304" width="9.109375" style="27"/>
    <col min="2305" max="2305" width="6.6640625" style="27" customWidth="1"/>
    <col min="2306" max="2306" width="8" style="27" bestFit="1" customWidth="1"/>
    <col min="2307" max="2307" width="17.109375" style="27" customWidth="1"/>
    <col min="2308" max="2308" width="9.109375" style="27"/>
    <col min="2309" max="2309" width="5.6640625" style="27" customWidth="1"/>
    <col min="2310" max="2310" width="6.5546875" style="27" customWidth="1"/>
    <col min="2311" max="2311" width="8" style="27" bestFit="1" customWidth="1"/>
    <col min="2312" max="2312" width="16.109375" style="27" customWidth="1"/>
    <col min="2313" max="2313" width="9.109375" style="27"/>
    <col min="2314" max="2314" width="5.6640625" style="27" customWidth="1"/>
    <col min="2315" max="2315" width="7" style="27" bestFit="1" customWidth="1"/>
    <col min="2316" max="2316" width="9.6640625" style="27" customWidth="1"/>
    <col min="2317" max="2317" width="12.33203125" style="27" customWidth="1"/>
    <col min="2318" max="2318" width="8.6640625" style="27" bestFit="1" customWidth="1"/>
    <col min="2319" max="2319" width="9.6640625" style="27" bestFit="1" customWidth="1"/>
    <col min="2320" max="2320" width="12.88671875" style="27" customWidth="1"/>
    <col min="2321" max="2321" width="11.88671875" style="27" customWidth="1"/>
    <col min="2322" max="2322" width="9.88671875" style="27" bestFit="1" customWidth="1"/>
    <col min="2323" max="2323" width="11.5546875" style="27" bestFit="1" customWidth="1"/>
    <col min="2324" max="2324" width="10.88671875" style="27" bestFit="1" customWidth="1"/>
    <col min="2325" max="2325" width="11.109375" style="27" customWidth="1"/>
    <col min="2326" max="2326" width="10.5546875" style="27" bestFit="1" customWidth="1"/>
    <col min="2327" max="2327" width="7" style="27" bestFit="1" customWidth="1"/>
    <col min="2328" max="2329" width="7" style="27" customWidth="1"/>
    <col min="2330" max="2330" width="13.109375" style="27" bestFit="1" customWidth="1"/>
    <col min="2331" max="2333" width="9.109375" style="27"/>
    <col min="2334" max="2334" width="11.109375" style="27" customWidth="1"/>
    <col min="2335" max="2335" width="9.109375" style="27"/>
    <col min="2336" max="2336" width="10.33203125" style="27" customWidth="1"/>
    <col min="2337" max="2337" width="9.109375" style="27"/>
    <col min="2338" max="2338" width="11.109375" style="27" bestFit="1" customWidth="1"/>
    <col min="2339" max="2339" width="9.109375" style="27"/>
    <col min="2340" max="2340" width="10.33203125" style="27" bestFit="1" customWidth="1"/>
    <col min="2341" max="2560" width="9.109375" style="27"/>
    <col min="2561" max="2561" width="6.6640625" style="27" customWidth="1"/>
    <col min="2562" max="2562" width="8" style="27" bestFit="1" customWidth="1"/>
    <col min="2563" max="2563" width="17.109375" style="27" customWidth="1"/>
    <col min="2564" max="2564" width="9.109375" style="27"/>
    <col min="2565" max="2565" width="5.6640625" style="27" customWidth="1"/>
    <col min="2566" max="2566" width="6.5546875" style="27" customWidth="1"/>
    <col min="2567" max="2567" width="8" style="27" bestFit="1" customWidth="1"/>
    <col min="2568" max="2568" width="16.109375" style="27" customWidth="1"/>
    <col min="2569" max="2569" width="9.109375" style="27"/>
    <col min="2570" max="2570" width="5.6640625" style="27" customWidth="1"/>
    <col min="2571" max="2571" width="7" style="27" bestFit="1" customWidth="1"/>
    <col min="2572" max="2572" width="9.6640625" style="27" customWidth="1"/>
    <col min="2573" max="2573" width="12.33203125" style="27" customWidth="1"/>
    <col min="2574" max="2574" width="8.6640625" style="27" bestFit="1" customWidth="1"/>
    <col min="2575" max="2575" width="9.6640625" style="27" bestFit="1" customWidth="1"/>
    <col min="2576" max="2576" width="12.88671875" style="27" customWidth="1"/>
    <col min="2577" max="2577" width="11.88671875" style="27" customWidth="1"/>
    <col min="2578" max="2578" width="9.88671875" style="27" bestFit="1" customWidth="1"/>
    <col min="2579" max="2579" width="11.5546875" style="27" bestFit="1" customWidth="1"/>
    <col min="2580" max="2580" width="10.88671875" style="27" bestFit="1" customWidth="1"/>
    <col min="2581" max="2581" width="11.109375" style="27" customWidth="1"/>
    <col min="2582" max="2582" width="10.5546875" style="27" bestFit="1" customWidth="1"/>
    <col min="2583" max="2583" width="7" style="27" bestFit="1" customWidth="1"/>
    <col min="2584" max="2585" width="7" style="27" customWidth="1"/>
    <col min="2586" max="2586" width="13.109375" style="27" bestFit="1" customWidth="1"/>
    <col min="2587" max="2589" width="9.109375" style="27"/>
    <col min="2590" max="2590" width="11.109375" style="27" customWidth="1"/>
    <col min="2591" max="2591" width="9.109375" style="27"/>
    <col min="2592" max="2592" width="10.33203125" style="27" customWidth="1"/>
    <col min="2593" max="2593" width="9.109375" style="27"/>
    <col min="2594" max="2594" width="11.109375" style="27" bestFit="1" customWidth="1"/>
    <col min="2595" max="2595" width="9.109375" style="27"/>
    <col min="2596" max="2596" width="10.33203125" style="27" bestFit="1" customWidth="1"/>
    <col min="2597" max="2816" width="9.109375" style="27"/>
    <col min="2817" max="2817" width="6.6640625" style="27" customWidth="1"/>
    <col min="2818" max="2818" width="8" style="27" bestFit="1" customWidth="1"/>
    <col min="2819" max="2819" width="17.109375" style="27" customWidth="1"/>
    <col min="2820" max="2820" width="9.109375" style="27"/>
    <col min="2821" max="2821" width="5.6640625" style="27" customWidth="1"/>
    <col min="2822" max="2822" width="6.5546875" style="27" customWidth="1"/>
    <col min="2823" max="2823" width="8" style="27" bestFit="1" customWidth="1"/>
    <col min="2824" max="2824" width="16.109375" style="27" customWidth="1"/>
    <col min="2825" max="2825" width="9.109375" style="27"/>
    <col min="2826" max="2826" width="5.6640625" style="27" customWidth="1"/>
    <col min="2827" max="2827" width="7" style="27" bestFit="1" customWidth="1"/>
    <col min="2828" max="2828" width="9.6640625" style="27" customWidth="1"/>
    <col min="2829" max="2829" width="12.33203125" style="27" customWidth="1"/>
    <col min="2830" max="2830" width="8.6640625" style="27" bestFit="1" customWidth="1"/>
    <col min="2831" max="2831" width="9.6640625" style="27" bestFit="1" customWidth="1"/>
    <col min="2832" max="2832" width="12.88671875" style="27" customWidth="1"/>
    <col min="2833" max="2833" width="11.88671875" style="27" customWidth="1"/>
    <col min="2834" max="2834" width="9.88671875" style="27" bestFit="1" customWidth="1"/>
    <col min="2835" max="2835" width="11.5546875" style="27" bestFit="1" customWidth="1"/>
    <col min="2836" max="2836" width="10.88671875" style="27" bestFit="1" customWidth="1"/>
    <col min="2837" max="2837" width="11.109375" style="27" customWidth="1"/>
    <col min="2838" max="2838" width="10.5546875" style="27" bestFit="1" customWidth="1"/>
    <col min="2839" max="2839" width="7" style="27" bestFit="1" customWidth="1"/>
    <col min="2840" max="2841" width="7" style="27" customWidth="1"/>
    <col min="2842" max="2842" width="13.109375" style="27" bestFit="1" customWidth="1"/>
    <col min="2843" max="2845" width="9.109375" style="27"/>
    <col min="2846" max="2846" width="11.109375" style="27" customWidth="1"/>
    <col min="2847" max="2847" width="9.109375" style="27"/>
    <col min="2848" max="2848" width="10.33203125" style="27" customWidth="1"/>
    <col min="2849" max="2849" width="9.109375" style="27"/>
    <col min="2850" max="2850" width="11.109375" style="27" bestFit="1" customWidth="1"/>
    <col min="2851" max="2851" width="9.109375" style="27"/>
    <col min="2852" max="2852" width="10.33203125" style="27" bestFit="1" customWidth="1"/>
    <col min="2853" max="3072" width="9.109375" style="27"/>
    <col min="3073" max="3073" width="6.6640625" style="27" customWidth="1"/>
    <col min="3074" max="3074" width="8" style="27" bestFit="1" customWidth="1"/>
    <col min="3075" max="3075" width="17.109375" style="27" customWidth="1"/>
    <col min="3076" max="3076" width="9.109375" style="27"/>
    <col min="3077" max="3077" width="5.6640625" style="27" customWidth="1"/>
    <col min="3078" max="3078" width="6.5546875" style="27" customWidth="1"/>
    <col min="3079" max="3079" width="8" style="27" bestFit="1" customWidth="1"/>
    <col min="3080" max="3080" width="16.109375" style="27" customWidth="1"/>
    <col min="3081" max="3081" width="9.109375" style="27"/>
    <col min="3082" max="3082" width="5.6640625" style="27" customWidth="1"/>
    <col min="3083" max="3083" width="7" style="27" bestFit="1" customWidth="1"/>
    <col min="3084" max="3084" width="9.6640625" style="27" customWidth="1"/>
    <col min="3085" max="3085" width="12.33203125" style="27" customWidth="1"/>
    <col min="3086" max="3086" width="8.6640625" style="27" bestFit="1" customWidth="1"/>
    <col min="3087" max="3087" width="9.6640625" style="27" bestFit="1" customWidth="1"/>
    <col min="3088" max="3088" width="12.88671875" style="27" customWidth="1"/>
    <col min="3089" max="3089" width="11.88671875" style="27" customWidth="1"/>
    <col min="3090" max="3090" width="9.88671875" style="27" bestFit="1" customWidth="1"/>
    <col min="3091" max="3091" width="11.5546875" style="27" bestFit="1" customWidth="1"/>
    <col min="3092" max="3092" width="10.88671875" style="27" bestFit="1" customWidth="1"/>
    <col min="3093" max="3093" width="11.109375" style="27" customWidth="1"/>
    <col min="3094" max="3094" width="10.5546875" style="27" bestFit="1" customWidth="1"/>
    <col min="3095" max="3095" width="7" style="27" bestFit="1" customWidth="1"/>
    <col min="3096" max="3097" width="7" style="27" customWidth="1"/>
    <col min="3098" max="3098" width="13.109375" style="27" bestFit="1" customWidth="1"/>
    <col min="3099" max="3101" width="9.109375" style="27"/>
    <col min="3102" max="3102" width="11.109375" style="27" customWidth="1"/>
    <col min="3103" max="3103" width="9.109375" style="27"/>
    <col min="3104" max="3104" width="10.33203125" style="27" customWidth="1"/>
    <col min="3105" max="3105" width="9.109375" style="27"/>
    <col min="3106" max="3106" width="11.109375" style="27" bestFit="1" customWidth="1"/>
    <col min="3107" max="3107" width="9.109375" style="27"/>
    <col min="3108" max="3108" width="10.33203125" style="27" bestFit="1" customWidth="1"/>
    <col min="3109" max="3328" width="9.109375" style="27"/>
    <col min="3329" max="3329" width="6.6640625" style="27" customWidth="1"/>
    <col min="3330" max="3330" width="8" style="27" bestFit="1" customWidth="1"/>
    <col min="3331" max="3331" width="17.109375" style="27" customWidth="1"/>
    <col min="3332" max="3332" width="9.109375" style="27"/>
    <col min="3333" max="3333" width="5.6640625" style="27" customWidth="1"/>
    <col min="3334" max="3334" width="6.5546875" style="27" customWidth="1"/>
    <col min="3335" max="3335" width="8" style="27" bestFit="1" customWidth="1"/>
    <col min="3336" max="3336" width="16.109375" style="27" customWidth="1"/>
    <col min="3337" max="3337" width="9.109375" style="27"/>
    <col min="3338" max="3338" width="5.6640625" style="27" customWidth="1"/>
    <col min="3339" max="3339" width="7" style="27" bestFit="1" customWidth="1"/>
    <col min="3340" max="3340" width="9.6640625" style="27" customWidth="1"/>
    <col min="3341" max="3341" width="12.33203125" style="27" customWidth="1"/>
    <col min="3342" max="3342" width="8.6640625" style="27" bestFit="1" customWidth="1"/>
    <col min="3343" max="3343" width="9.6640625" style="27" bestFit="1" customWidth="1"/>
    <col min="3344" max="3344" width="12.88671875" style="27" customWidth="1"/>
    <col min="3345" max="3345" width="11.88671875" style="27" customWidth="1"/>
    <col min="3346" max="3346" width="9.88671875" style="27" bestFit="1" customWidth="1"/>
    <col min="3347" max="3347" width="11.5546875" style="27" bestFit="1" customWidth="1"/>
    <col min="3348" max="3348" width="10.88671875" style="27" bestFit="1" customWidth="1"/>
    <col min="3349" max="3349" width="11.109375" style="27" customWidth="1"/>
    <col min="3350" max="3350" width="10.5546875" style="27" bestFit="1" customWidth="1"/>
    <col min="3351" max="3351" width="7" style="27" bestFit="1" customWidth="1"/>
    <col min="3352" max="3353" width="7" style="27" customWidth="1"/>
    <col min="3354" max="3354" width="13.109375" style="27" bestFit="1" customWidth="1"/>
    <col min="3355" max="3357" width="9.109375" style="27"/>
    <col min="3358" max="3358" width="11.109375" style="27" customWidth="1"/>
    <col min="3359" max="3359" width="9.109375" style="27"/>
    <col min="3360" max="3360" width="10.33203125" style="27" customWidth="1"/>
    <col min="3361" max="3361" width="9.109375" style="27"/>
    <col min="3362" max="3362" width="11.109375" style="27" bestFit="1" customWidth="1"/>
    <col min="3363" max="3363" width="9.109375" style="27"/>
    <col min="3364" max="3364" width="10.33203125" style="27" bestFit="1" customWidth="1"/>
    <col min="3365" max="3584" width="9.109375" style="27"/>
    <col min="3585" max="3585" width="6.6640625" style="27" customWidth="1"/>
    <col min="3586" max="3586" width="8" style="27" bestFit="1" customWidth="1"/>
    <col min="3587" max="3587" width="17.109375" style="27" customWidth="1"/>
    <col min="3588" max="3588" width="9.109375" style="27"/>
    <col min="3589" max="3589" width="5.6640625" style="27" customWidth="1"/>
    <col min="3590" max="3590" width="6.5546875" style="27" customWidth="1"/>
    <col min="3591" max="3591" width="8" style="27" bestFit="1" customWidth="1"/>
    <col min="3592" max="3592" width="16.109375" style="27" customWidth="1"/>
    <col min="3593" max="3593" width="9.109375" style="27"/>
    <col min="3594" max="3594" width="5.6640625" style="27" customWidth="1"/>
    <col min="3595" max="3595" width="7" style="27" bestFit="1" customWidth="1"/>
    <col min="3596" max="3596" width="9.6640625" style="27" customWidth="1"/>
    <col min="3597" max="3597" width="12.33203125" style="27" customWidth="1"/>
    <col min="3598" max="3598" width="8.6640625" style="27" bestFit="1" customWidth="1"/>
    <col min="3599" max="3599" width="9.6640625" style="27" bestFit="1" customWidth="1"/>
    <col min="3600" max="3600" width="12.88671875" style="27" customWidth="1"/>
    <col min="3601" max="3601" width="11.88671875" style="27" customWidth="1"/>
    <col min="3602" max="3602" width="9.88671875" style="27" bestFit="1" customWidth="1"/>
    <col min="3603" max="3603" width="11.5546875" style="27" bestFit="1" customWidth="1"/>
    <col min="3604" max="3604" width="10.88671875" style="27" bestFit="1" customWidth="1"/>
    <col min="3605" max="3605" width="11.109375" style="27" customWidth="1"/>
    <col min="3606" max="3606" width="10.5546875" style="27" bestFit="1" customWidth="1"/>
    <col min="3607" max="3607" width="7" style="27" bestFit="1" customWidth="1"/>
    <col min="3608" max="3609" width="7" style="27" customWidth="1"/>
    <col min="3610" max="3610" width="13.109375" style="27" bestFit="1" customWidth="1"/>
    <col min="3611" max="3613" width="9.109375" style="27"/>
    <col min="3614" max="3614" width="11.109375" style="27" customWidth="1"/>
    <col min="3615" max="3615" width="9.109375" style="27"/>
    <col min="3616" max="3616" width="10.33203125" style="27" customWidth="1"/>
    <col min="3617" max="3617" width="9.109375" style="27"/>
    <col min="3618" max="3618" width="11.109375" style="27" bestFit="1" customWidth="1"/>
    <col min="3619" max="3619" width="9.109375" style="27"/>
    <col min="3620" max="3620" width="10.33203125" style="27" bestFit="1" customWidth="1"/>
    <col min="3621" max="3840" width="9.109375" style="27"/>
    <col min="3841" max="3841" width="6.6640625" style="27" customWidth="1"/>
    <col min="3842" max="3842" width="8" style="27" bestFit="1" customWidth="1"/>
    <col min="3843" max="3843" width="17.109375" style="27" customWidth="1"/>
    <col min="3844" max="3844" width="9.109375" style="27"/>
    <col min="3845" max="3845" width="5.6640625" style="27" customWidth="1"/>
    <col min="3846" max="3846" width="6.5546875" style="27" customWidth="1"/>
    <col min="3847" max="3847" width="8" style="27" bestFit="1" customWidth="1"/>
    <col min="3848" max="3848" width="16.109375" style="27" customWidth="1"/>
    <col min="3849" max="3849" width="9.109375" style="27"/>
    <col min="3850" max="3850" width="5.6640625" style="27" customWidth="1"/>
    <col min="3851" max="3851" width="7" style="27" bestFit="1" customWidth="1"/>
    <col min="3852" max="3852" width="9.6640625" style="27" customWidth="1"/>
    <col min="3853" max="3853" width="12.33203125" style="27" customWidth="1"/>
    <col min="3854" max="3854" width="8.6640625" style="27" bestFit="1" customWidth="1"/>
    <col min="3855" max="3855" width="9.6640625" style="27" bestFit="1" customWidth="1"/>
    <col min="3856" max="3856" width="12.88671875" style="27" customWidth="1"/>
    <col min="3857" max="3857" width="11.88671875" style="27" customWidth="1"/>
    <col min="3858" max="3858" width="9.88671875" style="27" bestFit="1" customWidth="1"/>
    <col min="3859" max="3859" width="11.5546875" style="27" bestFit="1" customWidth="1"/>
    <col min="3860" max="3860" width="10.88671875" style="27" bestFit="1" customWidth="1"/>
    <col min="3861" max="3861" width="11.109375" style="27" customWidth="1"/>
    <col min="3862" max="3862" width="10.5546875" style="27" bestFit="1" customWidth="1"/>
    <col min="3863" max="3863" width="7" style="27" bestFit="1" customWidth="1"/>
    <col min="3864" max="3865" width="7" style="27" customWidth="1"/>
    <col min="3866" max="3866" width="13.109375" style="27" bestFit="1" customWidth="1"/>
    <col min="3867" max="3869" width="9.109375" style="27"/>
    <col min="3870" max="3870" width="11.109375" style="27" customWidth="1"/>
    <col min="3871" max="3871" width="9.109375" style="27"/>
    <col min="3872" max="3872" width="10.33203125" style="27" customWidth="1"/>
    <col min="3873" max="3873" width="9.109375" style="27"/>
    <col min="3874" max="3874" width="11.109375" style="27" bestFit="1" customWidth="1"/>
    <col min="3875" max="3875" width="9.109375" style="27"/>
    <col min="3876" max="3876" width="10.33203125" style="27" bestFit="1" customWidth="1"/>
    <col min="3877" max="4096" width="9.109375" style="27"/>
    <col min="4097" max="4097" width="6.6640625" style="27" customWidth="1"/>
    <col min="4098" max="4098" width="8" style="27" bestFit="1" customWidth="1"/>
    <col min="4099" max="4099" width="17.109375" style="27" customWidth="1"/>
    <col min="4100" max="4100" width="9.109375" style="27"/>
    <col min="4101" max="4101" width="5.6640625" style="27" customWidth="1"/>
    <col min="4102" max="4102" width="6.5546875" style="27" customWidth="1"/>
    <col min="4103" max="4103" width="8" style="27" bestFit="1" customWidth="1"/>
    <col min="4104" max="4104" width="16.109375" style="27" customWidth="1"/>
    <col min="4105" max="4105" width="9.109375" style="27"/>
    <col min="4106" max="4106" width="5.6640625" style="27" customWidth="1"/>
    <col min="4107" max="4107" width="7" style="27" bestFit="1" customWidth="1"/>
    <col min="4108" max="4108" width="9.6640625" style="27" customWidth="1"/>
    <col min="4109" max="4109" width="12.33203125" style="27" customWidth="1"/>
    <col min="4110" max="4110" width="8.6640625" style="27" bestFit="1" customWidth="1"/>
    <col min="4111" max="4111" width="9.6640625" style="27" bestFit="1" customWidth="1"/>
    <col min="4112" max="4112" width="12.88671875" style="27" customWidth="1"/>
    <col min="4113" max="4113" width="11.88671875" style="27" customWidth="1"/>
    <col min="4114" max="4114" width="9.88671875" style="27" bestFit="1" customWidth="1"/>
    <col min="4115" max="4115" width="11.5546875" style="27" bestFit="1" customWidth="1"/>
    <col min="4116" max="4116" width="10.88671875" style="27" bestFit="1" customWidth="1"/>
    <col min="4117" max="4117" width="11.109375" style="27" customWidth="1"/>
    <col min="4118" max="4118" width="10.5546875" style="27" bestFit="1" customWidth="1"/>
    <col min="4119" max="4119" width="7" style="27" bestFit="1" customWidth="1"/>
    <col min="4120" max="4121" width="7" style="27" customWidth="1"/>
    <col min="4122" max="4122" width="13.109375" style="27" bestFit="1" customWidth="1"/>
    <col min="4123" max="4125" width="9.109375" style="27"/>
    <col min="4126" max="4126" width="11.109375" style="27" customWidth="1"/>
    <col min="4127" max="4127" width="9.109375" style="27"/>
    <col min="4128" max="4128" width="10.33203125" style="27" customWidth="1"/>
    <col min="4129" max="4129" width="9.109375" style="27"/>
    <col min="4130" max="4130" width="11.109375" style="27" bestFit="1" customWidth="1"/>
    <col min="4131" max="4131" width="9.109375" style="27"/>
    <col min="4132" max="4132" width="10.33203125" style="27" bestFit="1" customWidth="1"/>
    <col min="4133" max="4352" width="9.109375" style="27"/>
    <col min="4353" max="4353" width="6.6640625" style="27" customWidth="1"/>
    <col min="4354" max="4354" width="8" style="27" bestFit="1" customWidth="1"/>
    <col min="4355" max="4355" width="17.109375" style="27" customWidth="1"/>
    <col min="4356" max="4356" width="9.109375" style="27"/>
    <col min="4357" max="4357" width="5.6640625" style="27" customWidth="1"/>
    <col min="4358" max="4358" width="6.5546875" style="27" customWidth="1"/>
    <col min="4359" max="4359" width="8" style="27" bestFit="1" customWidth="1"/>
    <col min="4360" max="4360" width="16.109375" style="27" customWidth="1"/>
    <col min="4361" max="4361" width="9.109375" style="27"/>
    <col min="4362" max="4362" width="5.6640625" style="27" customWidth="1"/>
    <col min="4363" max="4363" width="7" style="27" bestFit="1" customWidth="1"/>
    <col min="4364" max="4364" width="9.6640625" style="27" customWidth="1"/>
    <col min="4365" max="4365" width="12.33203125" style="27" customWidth="1"/>
    <col min="4366" max="4366" width="8.6640625" style="27" bestFit="1" customWidth="1"/>
    <col min="4367" max="4367" width="9.6640625" style="27" bestFit="1" customWidth="1"/>
    <col min="4368" max="4368" width="12.88671875" style="27" customWidth="1"/>
    <col min="4369" max="4369" width="11.88671875" style="27" customWidth="1"/>
    <col min="4370" max="4370" width="9.88671875" style="27" bestFit="1" customWidth="1"/>
    <col min="4371" max="4371" width="11.5546875" style="27" bestFit="1" customWidth="1"/>
    <col min="4372" max="4372" width="10.88671875" style="27" bestFit="1" customWidth="1"/>
    <col min="4373" max="4373" width="11.109375" style="27" customWidth="1"/>
    <col min="4374" max="4374" width="10.5546875" style="27" bestFit="1" customWidth="1"/>
    <col min="4375" max="4375" width="7" style="27" bestFit="1" customWidth="1"/>
    <col min="4376" max="4377" width="7" style="27" customWidth="1"/>
    <col min="4378" max="4378" width="13.109375" style="27" bestFit="1" customWidth="1"/>
    <col min="4379" max="4381" width="9.109375" style="27"/>
    <col min="4382" max="4382" width="11.109375" style="27" customWidth="1"/>
    <col min="4383" max="4383" width="9.109375" style="27"/>
    <col min="4384" max="4384" width="10.33203125" style="27" customWidth="1"/>
    <col min="4385" max="4385" width="9.109375" style="27"/>
    <col min="4386" max="4386" width="11.109375" style="27" bestFit="1" customWidth="1"/>
    <col min="4387" max="4387" width="9.109375" style="27"/>
    <col min="4388" max="4388" width="10.33203125" style="27" bestFit="1" customWidth="1"/>
    <col min="4389" max="4608" width="9.109375" style="27"/>
    <col min="4609" max="4609" width="6.6640625" style="27" customWidth="1"/>
    <col min="4610" max="4610" width="8" style="27" bestFit="1" customWidth="1"/>
    <col min="4611" max="4611" width="17.109375" style="27" customWidth="1"/>
    <col min="4612" max="4612" width="9.109375" style="27"/>
    <col min="4613" max="4613" width="5.6640625" style="27" customWidth="1"/>
    <col min="4614" max="4614" width="6.5546875" style="27" customWidth="1"/>
    <col min="4615" max="4615" width="8" style="27" bestFit="1" customWidth="1"/>
    <col min="4616" max="4616" width="16.109375" style="27" customWidth="1"/>
    <col min="4617" max="4617" width="9.109375" style="27"/>
    <col min="4618" max="4618" width="5.6640625" style="27" customWidth="1"/>
    <col min="4619" max="4619" width="7" style="27" bestFit="1" customWidth="1"/>
    <col min="4620" max="4620" width="9.6640625" style="27" customWidth="1"/>
    <col min="4621" max="4621" width="12.33203125" style="27" customWidth="1"/>
    <col min="4622" max="4622" width="8.6640625" style="27" bestFit="1" customWidth="1"/>
    <col min="4623" max="4623" width="9.6640625" style="27" bestFit="1" customWidth="1"/>
    <col min="4624" max="4624" width="12.88671875" style="27" customWidth="1"/>
    <col min="4625" max="4625" width="11.88671875" style="27" customWidth="1"/>
    <col min="4626" max="4626" width="9.88671875" style="27" bestFit="1" customWidth="1"/>
    <col min="4627" max="4627" width="11.5546875" style="27" bestFit="1" customWidth="1"/>
    <col min="4628" max="4628" width="10.88671875" style="27" bestFit="1" customWidth="1"/>
    <col min="4629" max="4629" width="11.109375" style="27" customWidth="1"/>
    <col min="4630" max="4630" width="10.5546875" style="27" bestFit="1" customWidth="1"/>
    <col min="4631" max="4631" width="7" style="27" bestFit="1" customWidth="1"/>
    <col min="4632" max="4633" width="7" style="27" customWidth="1"/>
    <col min="4634" max="4634" width="13.109375" style="27" bestFit="1" customWidth="1"/>
    <col min="4635" max="4637" width="9.109375" style="27"/>
    <col min="4638" max="4638" width="11.109375" style="27" customWidth="1"/>
    <col min="4639" max="4639" width="9.109375" style="27"/>
    <col min="4640" max="4640" width="10.33203125" style="27" customWidth="1"/>
    <col min="4641" max="4641" width="9.109375" style="27"/>
    <col min="4642" max="4642" width="11.109375" style="27" bestFit="1" customWidth="1"/>
    <col min="4643" max="4643" width="9.109375" style="27"/>
    <col min="4644" max="4644" width="10.33203125" style="27" bestFit="1" customWidth="1"/>
    <col min="4645" max="4864" width="9.109375" style="27"/>
    <col min="4865" max="4865" width="6.6640625" style="27" customWidth="1"/>
    <col min="4866" max="4866" width="8" style="27" bestFit="1" customWidth="1"/>
    <col min="4867" max="4867" width="17.109375" style="27" customWidth="1"/>
    <col min="4868" max="4868" width="9.109375" style="27"/>
    <col min="4869" max="4869" width="5.6640625" style="27" customWidth="1"/>
    <col min="4870" max="4870" width="6.5546875" style="27" customWidth="1"/>
    <col min="4871" max="4871" width="8" style="27" bestFit="1" customWidth="1"/>
    <col min="4872" max="4872" width="16.109375" style="27" customWidth="1"/>
    <col min="4873" max="4873" width="9.109375" style="27"/>
    <col min="4874" max="4874" width="5.6640625" style="27" customWidth="1"/>
    <col min="4875" max="4875" width="7" style="27" bestFit="1" customWidth="1"/>
    <col min="4876" max="4876" width="9.6640625" style="27" customWidth="1"/>
    <col min="4877" max="4877" width="12.33203125" style="27" customWidth="1"/>
    <col min="4878" max="4878" width="8.6640625" style="27" bestFit="1" customWidth="1"/>
    <col min="4879" max="4879" width="9.6640625" style="27" bestFit="1" customWidth="1"/>
    <col min="4880" max="4880" width="12.88671875" style="27" customWidth="1"/>
    <col min="4881" max="4881" width="11.88671875" style="27" customWidth="1"/>
    <col min="4882" max="4882" width="9.88671875" style="27" bestFit="1" customWidth="1"/>
    <col min="4883" max="4883" width="11.5546875" style="27" bestFit="1" customWidth="1"/>
    <col min="4884" max="4884" width="10.88671875" style="27" bestFit="1" customWidth="1"/>
    <col min="4885" max="4885" width="11.109375" style="27" customWidth="1"/>
    <col min="4886" max="4886" width="10.5546875" style="27" bestFit="1" customWidth="1"/>
    <col min="4887" max="4887" width="7" style="27" bestFit="1" customWidth="1"/>
    <col min="4888" max="4889" width="7" style="27" customWidth="1"/>
    <col min="4890" max="4890" width="13.109375" style="27" bestFit="1" customWidth="1"/>
    <col min="4891" max="4893" width="9.109375" style="27"/>
    <col min="4894" max="4894" width="11.109375" style="27" customWidth="1"/>
    <col min="4895" max="4895" width="9.109375" style="27"/>
    <col min="4896" max="4896" width="10.33203125" style="27" customWidth="1"/>
    <col min="4897" max="4897" width="9.109375" style="27"/>
    <col min="4898" max="4898" width="11.109375" style="27" bestFit="1" customWidth="1"/>
    <col min="4899" max="4899" width="9.109375" style="27"/>
    <col min="4900" max="4900" width="10.33203125" style="27" bestFit="1" customWidth="1"/>
    <col min="4901" max="5120" width="9.109375" style="27"/>
    <col min="5121" max="5121" width="6.6640625" style="27" customWidth="1"/>
    <col min="5122" max="5122" width="8" style="27" bestFit="1" customWidth="1"/>
    <col min="5123" max="5123" width="17.109375" style="27" customWidth="1"/>
    <col min="5124" max="5124" width="9.109375" style="27"/>
    <col min="5125" max="5125" width="5.6640625" style="27" customWidth="1"/>
    <col min="5126" max="5126" width="6.5546875" style="27" customWidth="1"/>
    <col min="5127" max="5127" width="8" style="27" bestFit="1" customWidth="1"/>
    <col min="5128" max="5128" width="16.109375" style="27" customWidth="1"/>
    <col min="5129" max="5129" width="9.109375" style="27"/>
    <col min="5130" max="5130" width="5.6640625" style="27" customWidth="1"/>
    <col min="5131" max="5131" width="7" style="27" bestFit="1" customWidth="1"/>
    <col min="5132" max="5132" width="9.6640625" style="27" customWidth="1"/>
    <col min="5133" max="5133" width="12.33203125" style="27" customWidth="1"/>
    <col min="5134" max="5134" width="8.6640625" style="27" bestFit="1" customWidth="1"/>
    <col min="5135" max="5135" width="9.6640625" style="27" bestFit="1" customWidth="1"/>
    <col min="5136" max="5136" width="12.88671875" style="27" customWidth="1"/>
    <col min="5137" max="5137" width="11.88671875" style="27" customWidth="1"/>
    <col min="5138" max="5138" width="9.88671875" style="27" bestFit="1" customWidth="1"/>
    <col min="5139" max="5139" width="11.5546875" style="27" bestFit="1" customWidth="1"/>
    <col min="5140" max="5140" width="10.88671875" style="27" bestFit="1" customWidth="1"/>
    <col min="5141" max="5141" width="11.109375" style="27" customWidth="1"/>
    <col min="5142" max="5142" width="10.5546875" style="27" bestFit="1" customWidth="1"/>
    <col min="5143" max="5143" width="7" style="27" bestFit="1" customWidth="1"/>
    <col min="5144" max="5145" width="7" style="27" customWidth="1"/>
    <col min="5146" max="5146" width="13.109375" style="27" bestFit="1" customWidth="1"/>
    <col min="5147" max="5149" width="9.109375" style="27"/>
    <col min="5150" max="5150" width="11.109375" style="27" customWidth="1"/>
    <col min="5151" max="5151" width="9.109375" style="27"/>
    <col min="5152" max="5152" width="10.33203125" style="27" customWidth="1"/>
    <col min="5153" max="5153" width="9.109375" style="27"/>
    <col min="5154" max="5154" width="11.109375" style="27" bestFit="1" customWidth="1"/>
    <col min="5155" max="5155" width="9.109375" style="27"/>
    <col min="5156" max="5156" width="10.33203125" style="27" bestFit="1" customWidth="1"/>
    <col min="5157" max="5376" width="9.109375" style="27"/>
    <col min="5377" max="5377" width="6.6640625" style="27" customWidth="1"/>
    <col min="5378" max="5378" width="8" style="27" bestFit="1" customWidth="1"/>
    <col min="5379" max="5379" width="17.109375" style="27" customWidth="1"/>
    <col min="5380" max="5380" width="9.109375" style="27"/>
    <col min="5381" max="5381" width="5.6640625" style="27" customWidth="1"/>
    <col min="5382" max="5382" width="6.5546875" style="27" customWidth="1"/>
    <col min="5383" max="5383" width="8" style="27" bestFit="1" customWidth="1"/>
    <col min="5384" max="5384" width="16.109375" style="27" customWidth="1"/>
    <col min="5385" max="5385" width="9.109375" style="27"/>
    <col min="5386" max="5386" width="5.6640625" style="27" customWidth="1"/>
    <col min="5387" max="5387" width="7" style="27" bestFit="1" customWidth="1"/>
    <col min="5388" max="5388" width="9.6640625" style="27" customWidth="1"/>
    <col min="5389" max="5389" width="12.33203125" style="27" customWidth="1"/>
    <col min="5390" max="5390" width="8.6640625" style="27" bestFit="1" customWidth="1"/>
    <col min="5391" max="5391" width="9.6640625" style="27" bestFit="1" customWidth="1"/>
    <col min="5392" max="5392" width="12.88671875" style="27" customWidth="1"/>
    <col min="5393" max="5393" width="11.88671875" style="27" customWidth="1"/>
    <col min="5394" max="5394" width="9.88671875" style="27" bestFit="1" customWidth="1"/>
    <col min="5395" max="5395" width="11.5546875" style="27" bestFit="1" customWidth="1"/>
    <col min="5396" max="5396" width="10.88671875" style="27" bestFit="1" customWidth="1"/>
    <col min="5397" max="5397" width="11.109375" style="27" customWidth="1"/>
    <col min="5398" max="5398" width="10.5546875" style="27" bestFit="1" customWidth="1"/>
    <col min="5399" max="5399" width="7" style="27" bestFit="1" customWidth="1"/>
    <col min="5400" max="5401" width="7" style="27" customWidth="1"/>
    <col min="5402" max="5402" width="13.109375" style="27" bestFit="1" customWidth="1"/>
    <col min="5403" max="5405" width="9.109375" style="27"/>
    <col min="5406" max="5406" width="11.109375" style="27" customWidth="1"/>
    <col min="5407" max="5407" width="9.109375" style="27"/>
    <col min="5408" max="5408" width="10.33203125" style="27" customWidth="1"/>
    <col min="5409" max="5409" width="9.109375" style="27"/>
    <col min="5410" max="5410" width="11.109375" style="27" bestFit="1" customWidth="1"/>
    <col min="5411" max="5411" width="9.109375" style="27"/>
    <col min="5412" max="5412" width="10.33203125" style="27" bestFit="1" customWidth="1"/>
    <col min="5413" max="5632" width="9.109375" style="27"/>
    <col min="5633" max="5633" width="6.6640625" style="27" customWidth="1"/>
    <col min="5634" max="5634" width="8" style="27" bestFit="1" customWidth="1"/>
    <col min="5635" max="5635" width="17.109375" style="27" customWidth="1"/>
    <col min="5636" max="5636" width="9.109375" style="27"/>
    <col min="5637" max="5637" width="5.6640625" style="27" customWidth="1"/>
    <col min="5638" max="5638" width="6.5546875" style="27" customWidth="1"/>
    <col min="5639" max="5639" width="8" style="27" bestFit="1" customWidth="1"/>
    <col min="5640" max="5640" width="16.109375" style="27" customWidth="1"/>
    <col min="5641" max="5641" width="9.109375" style="27"/>
    <col min="5642" max="5642" width="5.6640625" style="27" customWidth="1"/>
    <col min="5643" max="5643" width="7" style="27" bestFit="1" customWidth="1"/>
    <col min="5644" max="5644" width="9.6640625" style="27" customWidth="1"/>
    <col min="5645" max="5645" width="12.33203125" style="27" customWidth="1"/>
    <col min="5646" max="5646" width="8.6640625" style="27" bestFit="1" customWidth="1"/>
    <col min="5647" max="5647" width="9.6640625" style="27" bestFit="1" customWidth="1"/>
    <col min="5648" max="5648" width="12.88671875" style="27" customWidth="1"/>
    <col min="5649" max="5649" width="11.88671875" style="27" customWidth="1"/>
    <col min="5650" max="5650" width="9.88671875" style="27" bestFit="1" customWidth="1"/>
    <col min="5651" max="5651" width="11.5546875" style="27" bestFit="1" customWidth="1"/>
    <col min="5652" max="5652" width="10.88671875" style="27" bestFit="1" customWidth="1"/>
    <col min="5653" max="5653" width="11.109375" style="27" customWidth="1"/>
    <col min="5654" max="5654" width="10.5546875" style="27" bestFit="1" customWidth="1"/>
    <col min="5655" max="5655" width="7" style="27" bestFit="1" customWidth="1"/>
    <col min="5656" max="5657" width="7" style="27" customWidth="1"/>
    <col min="5658" max="5658" width="13.109375" style="27" bestFit="1" customWidth="1"/>
    <col min="5659" max="5661" width="9.109375" style="27"/>
    <col min="5662" max="5662" width="11.109375" style="27" customWidth="1"/>
    <col min="5663" max="5663" width="9.109375" style="27"/>
    <col min="5664" max="5664" width="10.33203125" style="27" customWidth="1"/>
    <col min="5665" max="5665" width="9.109375" style="27"/>
    <col min="5666" max="5666" width="11.109375" style="27" bestFit="1" customWidth="1"/>
    <col min="5667" max="5667" width="9.109375" style="27"/>
    <col min="5668" max="5668" width="10.33203125" style="27" bestFit="1" customWidth="1"/>
    <col min="5669" max="5888" width="9.109375" style="27"/>
    <col min="5889" max="5889" width="6.6640625" style="27" customWidth="1"/>
    <col min="5890" max="5890" width="8" style="27" bestFit="1" customWidth="1"/>
    <col min="5891" max="5891" width="17.109375" style="27" customWidth="1"/>
    <col min="5892" max="5892" width="9.109375" style="27"/>
    <col min="5893" max="5893" width="5.6640625" style="27" customWidth="1"/>
    <col min="5894" max="5894" width="6.5546875" style="27" customWidth="1"/>
    <col min="5895" max="5895" width="8" style="27" bestFit="1" customWidth="1"/>
    <col min="5896" max="5896" width="16.109375" style="27" customWidth="1"/>
    <col min="5897" max="5897" width="9.109375" style="27"/>
    <col min="5898" max="5898" width="5.6640625" style="27" customWidth="1"/>
    <col min="5899" max="5899" width="7" style="27" bestFit="1" customWidth="1"/>
    <col min="5900" max="5900" width="9.6640625" style="27" customWidth="1"/>
    <col min="5901" max="5901" width="12.33203125" style="27" customWidth="1"/>
    <col min="5902" max="5902" width="8.6640625" style="27" bestFit="1" customWidth="1"/>
    <col min="5903" max="5903" width="9.6640625" style="27" bestFit="1" customWidth="1"/>
    <col min="5904" max="5904" width="12.88671875" style="27" customWidth="1"/>
    <col min="5905" max="5905" width="11.88671875" style="27" customWidth="1"/>
    <col min="5906" max="5906" width="9.88671875" style="27" bestFit="1" customWidth="1"/>
    <col min="5907" max="5907" width="11.5546875" style="27" bestFit="1" customWidth="1"/>
    <col min="5908" max="5908" width="10.88671875" style="27" bestFit="1" customWidth="1"/>
    <col min="5909" max="5909" width="11.109375" style="27" customWidth="1"/>
    <col min="5910" max="5910" width="10.5546875" style="27" bestFit="1" customWidth="1"/>
    <col min="5911" max="5911" width="7" style="27" bestFit="1" customWidth="1"/>
    <col min="5912" max="5913" width="7" style="27" customWidth="1"/>
    <col min="5914" max="5914" width="13.109375" style="27" bestFit="1" customWidth="1"/>
    <col min="5915" max="5917" width="9.109375" style="27"/>
    <col min="5918" max="5918" width="11.109375" style="27" customWidth="1"/>
    <col min="5919" max="5919" width="9.109375" style="27"/>
    <col min="5920" max="5920" width="10.33203125" style="27" customWidth="1"/>
    <col min="5921" max="5921" width="9.109375" style="27"/>
    <col min="5922" max="5922" width="11.109375" style="27" bestFit="1" customWidth="1"/>
    <col min="5923" max="5923" width="9.109375" style="27"/>
    <col min="5924" max="5924" width="10.33203125" style="27" bestFit="1" customWidth="1"/>
    <col min="5925" max="6144" width="9.109375" style="27"/>
    <col min="6145" max="6145" width="6.6640625" style="27" customWidth="1"/>
    <col min="6146" max="6146" width="8" style="27" bestFit="1" customWidth="1"/>
    <col min="6147" max="6147" width="17.109375" style="27" customWidth="1"/>
    <col min="6148" max="6148" width="9.109375" style="27"/>
    <col min="6149" max="6149" width="5.6640625" style="27" customWidth="1"/>
    <col min="6150" max="6150" width="6.5546875" style="27" customWidth="1"/>
    <col min="6151" max="6151" width="8" style="27" bestFit="1" customWidth="1"/>
    <col min="6152" max="6152" width="16.109375" style="27" customWidth="1"/>
    <col min="6153" max="6153" width="9.109375" style="27"/>
    <col min="6154" max="6154" width="5.6640625" style="27" customWidth="1"/>
    <col min="6155" max="6155" width="7" style="27" bestFit="1" customWidth="1"/>
    <col min="6156" max="6156" width="9.6640625" style="27" customWidth="1"/>
    <col min="6157" max="6157" width="12.33203125" style="27" customWidth="1"/>
    <col min="6158" max="6158" width="8.6640625" style="27" bestFit="1" customWidth="1"/>
    <col min="6159" max="6159" width="9.6640625" style="27" bestFit="1" customWidth="1"/>
    <col min="6160" max="6160" width="12.88671875" style="27" customWidth="1"/>
    <col min="6161" max="6161" width="11.88671875" style="27" customWidth="1"/>
    <col min="6162" max="6162" width="9.88671875" style="27" bestFit="1" customWidth="1"/>
    <col min="6163" max="6163" width="11.5546875" style="27" bestFit="1" customWidth="1"/>
    <col min="6164" max="6164" width="10.88671875" style="27" bestFit="1" customWidth="1"/>
    <col min="6165" max="6165" width="11.109375" style="27" customWidth="1"/>
    <col min="6166" max="6166" width="10.5546875" style="27" bestFit="1" customWidth="1"/>
    <col min="6167" max="6167" width="7" style="27" bestFit="1" customWidth="1"/>
    <col min="6168" max="6169" width="7" style="27" customWidth="1"/>
    <col min="6170" max="6170" width="13.109375" style="27" bestFit="1" customWidth="1"/>
    <col min="6171" max="6173" width="9.109375" style="27"/>
    <col min="6174" max="6174" width="11.109375" style="27" customWidth="1"/>
    <col min="6175" max="6175" width="9.109375" style="27"/>
    <col min="6176" max="6176" width="10.33203125" style="27" customWidth="1"/>
    <col min="6177" max="6177" width="9.109375" style="27"/>
    <col min="6178" max="6178" width="11.109375" style="27" bestFit="1" customWidth="1"/>
    <col min="6179" max="6179" width="9.109375" style="27"/>
    <col min="6180" max="6180" width="10.33203125" style="27" bestFit="1" customWidth="1"/>
    <col min="6181" max="6400" width="9.109375" style="27"/>
    <col min="6401" max="6401" width="6.6640625" style="27" customWidth="1"/>
    <col min="6402" max="6402" width="8" style="27" bestFit="1" customWidth="1"/>
    <col min="6403" max="6403" width="17.109375" style="27" customWidth="1"/>
    <col min="6404" max="6404" width="9.109375" style="27"/>
    <col min="6405" max="6405" width="5.6640625" style="27" customWidth="1"/>
    <col min="6406" max="6406" width="6.5546875" style="27" customWidth="1"/>
    <col min="6407" max="6407" width="8" style="27" bestFit="1" customWidth="1"/>
    <col min="6408" max="6408" width="16.109375" style="27" customWidth="1"/>
    <col min="6409" max="6409" width="9.109375" style="27"/>
    <col min="6410" max="6410" width="5.6640625" style="27" customWidth="1"/>
    <col min="6411" max="6411" width="7" style="27" bestFit="1" customWidth="1"/>
    <col min="6412" max="6412" width="9.6640625" style="27" customWidth="1"/>
    <col min="6413" max="6413" width="12.33203125" style="27" customWidth="1"/>
    <col min="6414" max="6414" width="8.6640625" style="27" bestFit="1" customWidth="1"/>
    <col min="6415" max="6415" width="9.6640625" style="27" bestFit="1" customWidth="1"/>
    <col min="6416" max="6416" width="12.88671875" style="27" customWidth="1"/>
    <col min="6417" max="6417" width="11.88671875" style="27" customWidth="1"/>
    <col min="6418" max="6418" width="9.88671875" style="27" bestFit="1" customWidth="1"/>
    <col min="6419" max="6419" width="11.5546875" style="27" bestFit="1" customWidth="1"/>
    <col min="6420" max="6420" width="10.88671875" style="27" bestFit="1" customWidth="1"/>
    <col min="6421" max="6421" width="11.109375" style="27" customWidth="1"/>
    <col min="6422" max="6422" width="10.5546875" style="27" bestFit="1" customWidth="1"/>
    <col min="6423" max="6423" width="7" style="27" bestFit="1" customWidth="1"/>
    <col min="6424" max="6425" width="7" style="27" customWidth="1"/>
    <col min="6426" max="6426" width="13.109375" style="27" bestFit="1" customWidth="1"/>
    <col min="6427" max="6429" width="9.109375" style="27"/>
    <col min="6430" max="6430" width="11.109375" style="27" customWidth="1"/>
    <col min="6431" max="6431" width="9.109375" style="27"/>
    <col min="6432" max="6432" width="10.33203125" style="27" customWidth="1"/>
    <col min="6433" max="6433" width="9.109375" style="27"/>
    <col min="6434" max="6434" width="11.109375" style="27" bestFit="1" customWidth="1"/>
    <col min="6435" max="6435" width="9.109375" style="27"/>
    <col min="6436" max="6436" width="10.33203125" style="27" bestFit="1" customWidth="1"/>
    <col min="6437" max="6656" width="9.109375" style="27"/>
    <col min="6657" max="6657" width="6.6640625" style="27" customWidth="1"/>
    <col min="6658" max="6658" width="8" style="27" bestFit="1" customWidth="1"/>
    <col min="6659" max="6659" width="17.109375" style="27" customWidth="1"/>
    <col min="6660" max="6660" width="9.109375" style="27"/>
    <col min="6661" max="6661" width="5.6640625" style="27" customWidth="1"/>
    <col min="6662" max="6662" width="6.5546875" style="27" customWidth="1"/>
    <col min="6663" max="6663" width="8" style="27" bestFit="1" customWidth="1"/>
    <col min="6664" max="6664" width="16.109375" style="27" customWidth="1"/>
    <col min="6665" max="6665" width="9.109375" style="27"/>
    <col min="6666" max="6666" width="5.6640625" style="27" customWidth="1"/>
    <col min="6667" max="6667" width="7" style="27" bestFit="1" customWidth="1"/>
    <col min="6668" max="6668" width="9.6640625" style="27" customWidth="1"/>
    <col min="6669" max="6669" width="12.33203125" style="27" customWidth="1"/>
    <col min="6670" max="6670" width="8.6640625" style="27" bestFit="1" customWidth="1"/>
    <col min="6671" max="6671" width="9.6640625" style="27" bestFit="1" customWidth="1"/>
    <col min="6672" max="6672" width="12.88671875" style="27" customWidth="1"/>
    <col min="6673" max="6673" width="11.88671875" style="27" customWidth="1"/>
    <col min="6674" max="6674" width="9.88671875" style="27" bestFit="1" customWidth="1"/>
    <col min="6675" max="6675" width="11.5546875" style="27" bestFit="1" customWidth="1"/>
    <col min="6676" max="6676" width="10.88671875" style="27" bestFit="1" customWidth="1"/>
    <col min="6677" max="6677" width="11.109375" style="27" customWidth="1"/>
    <col min="6678" max="6678" width="10.5546875" style="27" bestFit="1" customWidth="1"/>
    <col min="6679" max="6679" width="7" style="27" bestFit="1" customWidth="1"/>
    <col min="6680" max="6681" width="7" style="27" customWidth="1"/>
    <col min="6682" max="6682" width="13.109375" style="27" bestFit="1" customWidth="1"/>
    <col min="6683" max="6685" width="9.109375" style="27"/>
    <col min="6686" max="6686" width="11.109375" style="27" customWidth="1"/>
    <col min="6687" max="6687" width="9.109375" style="27"/>
    <col min="6688" max="6688" width="10.33203125" style="27" customWidth="1"/>
    <col min="6689" max="6689" width="9.109375" style="27"/>
    <col min="6690" max="6690" width="11.109375" style="27" bestFit="1" customWidth="1"/>
    <col min="6691" max="6691" width="9.109375" style="27"/>
    <col min="6692" max="6692" width="10.33203125" style="27" bestFit="1" customWidth="1"/>
    <col min="6693" max="6912" width="9.109375" style="27"/>
    <col min="6913" max="6913" width="6.6640625" style="27" customWidth="1"/>
    <col min="6914" max="6914" width="8" style="27" bestFit="1" customWidth="1"/>
    <col min="6915" max="6915" width="17.109375" style="27" customWidth="1"/>
    <col min="6916" max="6916" width="9.109375" style="27"/>
    <col min="6917" max="6917" width="5.6640625" style="27" customWidth="1"/>
    <col min="6918" max="6918" width="6.5546875" style="27" customWidth="1"/>
    <col min="6919" max="6919" width="8" style="27" bestFit="1" customWidth="1"/>
    <col min="6920" max="6920" width="16.109375" style="27" customWidth="1"/>
    <col min="6921" max="6921" width="9.109375" style="27"/>
    <col min="6922" max="6922" width="5.6640625" style="27" customWidth="1"/>
    <col min="6923" max="6923" width="7" style="27" bestFit="1" customWidth="1"/>
    <col min="6924" max="6924" width="9.6640625" style="27" customWidth="1"/>
    <col min="6925" max="6925" width="12.33203125" style="27" customWidth="1"/>
    <col min="6926" max="6926" width="8.6640625" style="27" bestFit="1" customWidth="1"/>
    <col min="6927" max="6927" width="9.6640625" style="27" bestFit="1" customWidth="1"/>
    <col min="6928" max="6928" width="12.88671875" style="27" customWidth="1"/>
    <col min="6929" max="6929" width="11.88671875" style="27" customWidth="1"/>
    <col min="6930" max="6930" width="9.88671875" style="27" bestFit="1" customWidth="1"/>
    <col min="6931" max="6931" width="11.5546875" style="27" bestFit="1" customWidth="1"/>
    <col min="6932" max="6932" width="10.88671875" style="27" bestFit="1" customWidth="1"/>
    <col min="6933" max="6933" width="11.109375" style="27" customWidth="1"/>
    <col min="6934" max="6934" width="10.5546875" style="27" bestFit="1" customWidth="1"/>
    <col min="6935" max="6935" width="7" style="27" bestFit="1" customWidth="1"/>
    <col min="6936" max="6937" width="7" style="27" customWidth="1"/>
    <col min="6938" max="6938" width="13.109375" style="27" bestFit="1" customWidth="1"/>
    <col min="6939" max="6941" width="9.109375" style="27"/>
    <col min="6942" max="6942" width="11.109375" style="27" customWidth="1"/>
    <col min="6943" max="6943" width="9.109375" style="27"/>
    <col min="6944" max="6944" width="10.33203125" style="27" customWidth="1"/>
    <col min="6945" max="6945" width="9.109375" style="27"/>
    <col min="6946" max="6946" width="11.109375" style="27" bestFit="1" customWidth="1"/>
    <col min="6947" max="6947" width="9.109375" style="27"/>
    <col min="6948" max="6948" width="10.33203125" style="27" bestFit="1" customWidth="1"/>
    <col min="6949" max="7168" width="9.109375" style="27"/>
    <col min="7169" max="7169" width="6.6640625" style="27" customWidth="1"/>
    <col min="7170" max="7170" width="8" style="27" bestFit="1" customWidth="1"/>
    <col min="7171" max="7171" width="17.109375" style="27" customWidth="1"/>
    <col min="7172" max="7172" width="9.109375" style="27"/>
    <col min="7173" max="7173" width="5.6640625" style="27" customWidth="1"/>
    <col min="7174" max="7174" width="6.5546875" style="27" customWidth="1"/>
    <col min="7175" max="7175" width="8" style="27" bestFit="1" customWidth="1"/>
    <col min="7176" max="7176" width="16.109375" style="27" customWidth="1"/>
    <col min="7177" max="7177" width="9.109375" style="27"/>
    <col min="7178" max="7178" width="5.6640625" style="27" customWidth="1"/>
    <col min="7179" max="7179" width="7" style="27" bestFit="1" customWidth="1"/>
    <col min="7180" max="7180" width="9.6640625" style="27" customWidth="1"/>
    <col min="7181" max="7181" width="12.33203125" style="27" customWidth="1"/>
    <col min="7182" max="7182" width="8.6640625" style="27" bestFit="1" customWidth="1"/>
    <col min="7183" max="7183" width="9.6640625" style="27" bestFit="1" customWidth="1"/>
    <col min="7184" max="7184" width="12.88671875" style="27" customWidth="1"/>
    <col min="7185" max="7185" width="11.88671875" style="27" customWidth="1"/>
    <col min="7186" max="7186" width="9.88671875" style="27" bestFit="1" customWidth="1"/>
    <col min="7187" max="7187" width="11.5546875" style="27" bestFit="1" customWidth="1"/>
    <col min="7188" max="7188" width="10.88671875" style="27" bestFit="1" customWidth="1"/>
    <col min="7189" max="7189" width="11.109375" style="27" customWidth="1"/>
    <col min="7190" max="7190" width="10.5546875" style="27" bestFit="1" customWidth="1"/>
    <col min="7191" max="7191" width="7" style="27" bestFit="1" customWidth="1"/>
    <col min="7192" max="7193" width="7" style="27" customWidth="1"/>
    <col min="7194" max="7194" width="13.109375" style="27" bestFit="1" customWidth="1"/>
    <col min="7195" max="7197" width="9.109375" style="27"/>
    <col min="7198" max="7198" width="11.109375" style="27" customWidth="1"/>
    <col min="7199" max="7199" width="9.109375" style="27"/>
    <col min="7200" max="7200" width="10.33203125" style="27" customWidth="1"/>
    <col min="7201" max="7201" width="9.109375" style="27"/>
    <col min="7202" max="7202" width="11.109375" style="27" bestFit="1" customWidth="1"/>
    <col min="7203" max="7203" width="9.109375" style="27"/>
    <col min="7204" max="7204" width="10.33203125" style="27" bestFit="1" customWidth="1"/>
    <col min="7205" max="7424" width="9.109375" style="27"/>
    <col min="7425" max="7425" width="6.6640625" style="27" customWidth="1"/>
    <col min="7426" max="7426" width="8" style="27" bestFit="1" customWidth="1"/>
    <col min="7427" max="7427" width="17.109375" style="27" customWidth="1"/>
    <col min="7428" max="7428" width="9.109375" style="27"/>
    <col min="7429" max="7429" width="5.6640625" style="27" customWidth="1"/>
    <col min="7430" max="7430" width="6.5546875" style="27" customWidth="1"/>
    <col min="7431" max="7431" width="8" style="27" bestFit="1" customWidth="1"/>
    <col min="7432" max="7432" width="16.109375" style="27" customWidth="1"/>
    <col min="7433" max="7433" width="9.109375" style="27"/>
    <col min="7434" max="7434" width="5.6640625" style="27" customWidth="1"/>
    <col min="7435" max="7435" width="7" style="27" bestFit="1" customWidth="1"/>
    <col min="7436" max="7436" width="9.6640625" style="27" customWidth="1"/>
    <col min="7437" max="7437" width="12.33203125" style="27" customWidth="1"/>
    <col min="7438" max="7438" width="8.6640625" style="27" bestFit="1" customWidth="1"/>
    <col min="7439" max="7439" width="9.6640625" style="27" bestFit="1" customWidth="1"/>
    <col min="7440" max="7440" width="12.88671875" style="27" customWidth="1"/>
    <col min="7441" max="7441" width="11.88671875" style="27" customWidth="1"/>
    <col min="7442" max="7442" width="9.88671875" style="27" bestFit="1" customWidth="1"/>
    <col min="7443" max="7443" width="11.5546875" style="27" bestFit="1" customWidth="1"/>
    <col min="7444" max="7444" width="10.88671875" style="27" bestFit="1" customWidth="1"/>
    <col min="7445" max="7445" width="11.109375" style="27" customWidth="1"/>
    <col min="7446" max="7446" width="10.5546875" style="27" bestFit="1" customWidth="1"/>
    <col min="7447" max="7447" width="7" style="27" bestFit="1" customWidth="1"/>
    <col min="7448" max="7449" width="7" style="27" customWidth="1"/>
    <col min="7450" max="7450" width="13.109375" style="27" bestFit="1" customWidth="1"/>
    <col min="7451" max="7453" width="9.109375" style="27"/>
    <col min="7454" max="7454" width="11.109375" style="27" customWidth="1"/>
    <col min="7455" max="7455" width="9.109375" style="27"/>
    <col min="7456" max="7456" width="10.33203125" style="27" customWidth="1"/>
    <col min="7457" max="7457" width="9.109375" style="27"/>
    <col min="7458" max="7458" width="11.109375" style="27" bestFit="1" customWidth="1"/>
    <col min="7459" max="7459" width="9.109375" style="27"/>
    <col min="7460" max="7460" width="10.33203125" style="27" bestFit="1" customWidth="1"/>
    <col min="7461" max="7680" width="9.109375" style="27"/>
    <col min="7681" max="7681" width="6.6640625" style="27" customWidth="1"/>
    <col min="7682" max="7682" width="8" style="27" bestFit="1" customWidth="1"/>
    <col min="7683" max="7683" width="17.109375" style="27" customWidth="1"/>
    <col min="7684" max="7684" width="9.109375" style="27"/>
    <col min="7685" max="7685" width="5.6640625" style="27" customWidth="1"/>
    <col min="7686" max="7686" width="6.5546875" style="27" customWidth="1"/>
    <col min="7687" max="7687" width="8" style="27" bestFit="1" customWidth="1"/>
    <col min="7688" max="7688" width="16.109375" style="27" customWidth="1"/>
    <col min="7689" max="7689" width="9.109375" style="27"/>
    <col min="7690" max="7690" width="5.6640625" style="27" customWidth="1"/>
    <col min="7691" max="7691" width="7" style="27" bestFit="1" customWidth="1"/>
    <col min="7692" max="7692" width="9.6640625" style="27" customWidth="1"/>
    <col min="7693" max="7693" width="12.33203125" style="27" customWidth="1"/>
    <col min="7694" max="7694" width="8.6640625" style="27" bestFit="1" customWidth="1"/>
    <col min="7695" max="7695" width="9.6640625" style="27" bestFit="1" customWidth="1"/>
    <col min="7696" max="7696" width="12.88671875" style="27" customWidth="1"/>
    <col min="7697" max="7697" width="11.88671875" style="27" customWidth="1"/>
    <col min="7698" max="7698" width="9.88671875" style="27" bestFit="1" customWidth="1"/>
    <col min="7699" max="7699" width="11.5546875" style="27" bestFit="1" customWidth="1"/>
    <col min="7700" max="7700" width="10.88671875" style="27" bestFit="1" customWidth="1"/>
    <col min="7701" max="7701" width="11.109375" style="27" customWidth="1"/>
    <col min="7702" max="7702" width="10.5546875" style="27" bestFit="1" customWidth="1"/>
    <col min="7703" max="7703" width="7" style="27" bestFit="1" customWidth="1"/>
    <col min="7704" max="7705" width="7" style="27" customWidth="1"/>
    <col min="7706" max="7706" width="13.109375" style="27" bestFit="1" customWidth="1"/>
    <col min="7707" max="7709" width="9.109375" style="27"/>
    <col min="7710" max="7710" width="11.109375" style="27" customWidth="1"/>
    <col min="7711" max="7711" width="9.109375" style="27"/>
    <col min="7712" max="7712" width="10.33203125" style="27" customWidth="1"/>
    <col min="7713" max="7713" width="9.109375" style="27"/>
    <col min="7714" max="7714" width="11.109375" style="27" bestFit="1" customWidth="1"/>
    <col min="7715" max="7715" width="9.109375" style="27"/>
    <col min="7716" max="7716" width="10.33203125" style="27" bestFit="1" customWidth="1"/>
    <col min="7717" max="7936" width="9.109375" style="27"/>
    <col min="7937" max="7937" width="6.6640625" style="27" customWidth="1"/>
    <col min="7938" max="7938" width="8" style="27" bestFit="1" customWidth="1"/>
    <col min="7939" max="7939" width="17.109375" style="27" customWidth="1"/>
    <col min="7940" max="7940" width="9.109375" style="27"/>
    <col min="7941" max="7941" width="5.6640625" style="27" customWidth="1"/>
    <col min="7942" max="7942" width="6.5546875" style="27" customWidth="1"/>
    <col min="7943" max="7943" width="8" style="27" bestFit="1" customWidth="1"/>
    <col min="7944" max="7944" width="16.109375" style="27" customWidth="1"/>
    <col min="7945" max="7945" width="9.109375" style="27"/>
    <col min="7946" max="7946" width="5.6640625" style="27" customWidth="1"/>
    <col min="7947" max="7947" width="7" style="27" bestFit="1" customWidth="1"/>
    <col min="7948" max="7948" width="9.6640625" style="27" customWidth="1"/>
    <col min="7949" max="7949" width="12.33203125" style="27" customWidth="1"/>
    <col min="7950" max="7950" width="8.6640625" style="27" bestFit="1" customWidth="1"/>
    <col min="7951" max="7951" width="9.6640625" style="27" bestFit="1" customWidth="1"/>
    <col min="7952" max="7952" width="12.88671875" style="27" customWidth="1"/>
    <col min="7953" max="7953" width="11.88671875" style="27" customWidth="1"/>
    <col min="7954" max="7954" width="9.88671875" style="27" bestFit="1" customWidth="1"/>
    <col min="7955" max="7955" width="11.5546875" style="27" bestFit="1" customWidth="1"/>
    <col min="7956" max="7956" width="10.88671875" style="27" bestFit="1" customWidth="1"/>
    <col min="7957" max="7957" width="11.109375" style="27" customWidth="1"/>
    <col min="7958" max="7958" width="10.5546875" style="27" bestFit="1" customWidth="1"/>
    <col min="7959" max="7959" width="7" style="27" bestFit="1" customWidth="1"/>
    <col min="7960" max="7961" width="7" style="27" customWidth="1"/>
    <col min="7962" max="7962" width="13.109375" style="27" bestFit="1" customWidth="1"/>
    <col min="7963" max="7965" width="9.109375" style="27"/>
    <col min="7966" max="7966" width="11.109375" style="27" customWidth="1"/>
    <col min="7967" max="7967" width="9.109375" style="27"/>
    <col min="7968" max="7968" width="10.33203125" style="27" customWidth="1"/>
    <col min="7969" max="7969" width="9.109375" style="27"/>
    <col min="7970" max="7970" width="11.109375" style="27" bestFit="1" customWidth="1"/>
    <col min="7971" max="7971" width="9.109375" style="27"/>
    <col min="7972" max="7972" width="10.33203125" style="27" bestFit="1" customWidth="1"/>
    <col min="7973" max="8192" width="9.109375" style="27"/>
    <col min="8193" max="8193" width="6.6640625" style="27" customWidth="1"/>
    <col min="8194" max="8194" width="8" style="27" bestFit="1" customWidth="1"/>
    <col min="8195" max="8195" width="17.109375" style="27" customWidth="1"/>
    <col min="8196" max="8196" width="9.109375" style="27"/>
    <col min="8197" max="8197" width="5.6640625" style="27" customWidth="1"/>
    <col min="8198" max="8198" width="6.5546875" style="27" customWidth="1"/>
    <col min="8199" max="8199" width="8" style="27" bestFit="1" customWidth="1"/>
    <col min="8200" max="8200" width="16.109375" style="27" customWidth="1"/>
    <col min="8201" max="8201" width="9.109375" style="27"/>
    <col min="8202" max="8202" width="5.6640625" style="27" customWidth="1"/>
    <col min="8203" max="8203" width="7" style="27" bestFit="1" customWidth="1"/>
    <col min="8204" max="8204" width="9.6640625" style="27" customWidth="1"/>
    <col min="8205" max="8205" width="12.33203125" style="27" customWidth="1"/>
    <col min="8206" max="8206" width="8.6640625" style="27" bestFit="1" customWidth="1"/>
    <col min="8207" max="8207" width="9.6640625" style="27" bestFit="1" customWidth="1"/>
    <col min="8208" max="8208" width="12.88671875" style="27" customWidth="1"/>
    <col min="8209" max="8209" width="11.88671875" style="27" customWidth="1"/>
    <col min="8210" max="8210" width="9.88671875" style="27" bestFit="1" customWidth="1"/>
    <col min="8211" max="8211" width="11.5546875" style="27" bestFit="1" customWidth="1"/>
    <col min="8212" max="8212" width="10.88671875" style="27" bestFit="1" customWidth="1"/>
    <col min="8213" max="8213" width="11.109375" style="27" customWidth="1"/>
    <col min="8214" max="8214" width="10.5546875" style="27" bestFit="1" customWidth="1"/>
    <col min="8215" max="8215" width="7" style="27" bestFit="1" customWidth="1"/>
    <col min="8216" max="8217" width="7" style="27" customWidth="1"/>
    <col min="8218" max="8218" width="13.109375" style="27" bestFit="1" customWidth="1"/>
    <col min="8219" max="8221" width="9.109375" style="27"/>
    <col min="8222" max="8222" width="11.109375" style="27" customWidth="1"/>
    <col min="8223" max="8223" width="9.109375" style="27"/>
    <col min="8224" max="8224" width="10.33203125" style="27" customWidth="1"/>
    <col min="8225" max="8225" width="9.109375" style="27"/>
    <col min="8226" max="8226" width="11.109375" style="27" bestFit="1" customWidth="1"/>
    <col min="8227" max="8227" width="9.109375" style="27"/>
    <col min="8228" max="8228" width="10.33203125" style="27" bestFit="1" customWidth="1"/>
    <col min="8229" max="8448" width="9.109375" style="27"/>
    <col min="8449" max="8449" width="6.6640625" style="27" customWidth="1"/>
    <col min="8450" max="8450" width="8" style="27" bestFit="1" customWidth="1"/>
    <col min="8451" max="8451" width="17.109375" style="27" customWidth="1"/>
    <col min="8452" max="8452" width="9.109375" style="27"/>
    <col min="8453" max="8453" width="5.6640625" style="27" customWidth="1"/>
    <col min="8454" max="8454" width="6.5546875" style="27" customWidth="1"/>
    <col min="8455" max="8455" width="8" style="27" bestFit="1" customWidth="1"/>
    <col min="8456" max="8456" width="16.109375" style="27" customWidth="1"/>
    <col min="8457" max="8457" width="9.109375" style="27"/>
    <col min="8458" max="8458" width="5.6640625" style="27" customWidth="1"/>
    <col min="8459" max="8459" width="7" style="27" bestFit="1" customWidth="1"/>
    <col min="8460" max="8460" width="9.6640625" style="27" customWidth="1"/>
    <col min="8461" max="8461" width="12.33203125" style="27" customWidth="1"/>
    <col min="8462" max="8462" width="8.6640625" style="27" bestFit="1" customWidth="1"/>
    <col min="8463" max="8463" width="9.6640625" style="27" bestFit="1" customWidth="1"/>
    <col min="8464" max="8464" width="12.88671875" style="27" customWidth="1"/>
    <col min="8465" max="8465" width="11.88671875" style="27" customWidth="1"/>
    <col min="8466" max="8466" width="9.88671875" style="27" bestFit="1" customWidth="1"/>
    <col min="8467" max="8467" width="11.5546875" style="27" bestFit="1" customWidth="1"/>
    <col min="8468" max="8468" width="10.88671875" style="27" bestFit="1" customWidth="1"/>
    <col min="8469" max="8469" width="11.109375" style="27" customWidth="1"/>
    <col min="8470" max="8470" width="10.5546875" style="27" bestFit="1" customWidth="1"/>
    <col min="8471" max="8471" width="7" style="27" bestFit="1" customWidth="1"/>
    <col min="8472" max="8473" width="7" style="27" customWidth="1"/>
    <col min="8474" max="8474" width="13.109375" style="27" bestFit="1" customWidth="1"/>
    <col min="8475" max="8477" width="9.109375" style="27"/>
    <col min="8478" max="8478" width="11.109375" style="27" customWidth="1"/>
    <col min="8479" max="8479" width="9.109375" style="27"/>
    <col min="8480" max="8480" width="10.33203125" style="27" customWidth="1"/>
    <col min="8481" max="8481" width="9.109375" style="27"/>
    <col min="8482" max="8482" width="11.109375" style="27" bestFit="1" customWidth="1"/>
    <col min="8483" max="8483" width="9.109375" style="27"/>
    <col min="8484" max="8484" width="10.33203125" style="27" bestFit="1" customWidth="1"/>
    <col min="8485" max="8704" width="9.109375" style="27"/>
    <col min="8705" max="8705" width="6.6640625" style="27" customWidth="1"/>
    <col min="8706" max="8706" width="8" style="27" bestFit="1" customWidth="1"/>
    <col min="8707" max="8707" width="17.109375" style="27" customWidth="1"/>
    <col min="8708" max="8708" width="9.109375" style="27"/>
    <col min="8709" max="8709" width="5.6640625" style="27" customWidth="1"/>
    <col min="8710" max="8710" width="6.5546875" style="27" customWidth="1"/>
    <col min="8711" max="8711" width="8" style="27" bestFit="1" customWidth="1"/>
    <col min="8712" max="8712" width="16.109375" style="27" customWidth="1"/>
    <col min="8713" max="8713" width="9.109375" style="27"/>
    <col min="8714" max="8714" width="5.6640625" style="27" customWidth="1"/>
    <col min="8715" max="8715" width="7" style="27" bestFit="1" customWidth="1"/>
    <col min="8716" max="8716" width="9.6640625" style="27" customWidth="1"/>
    <col min="8717" max="8717" width="12.33203125" style="27" customWidth="1"/>
    <col min="8718" max="8718" width="8.6640625" style="27" bestFit="1" customWidth="1"/>
    <col min="8719" max="8719" width="9.6640625" style="27" bestFit="1" customWidth="1"/>
    <col min="8720" max="8720" width="12.88671875" style="27" customWidth="1"/>
    <col min="8721" max="8721" width="11.88671875" style="27" customWidth="1"/>
    <col min="8722" max="8722" width="9.88671875" style="27" bestFit="1" customWidth="1"/>
    <col min="8723" max="8723" width="11.5546875" style="27" bestFit="1" customWidth="1"/>
    <col min="8724" max="8724" width="10.88671875" style="27" bestFit="1" customWidth="1"/>
    <col min="8725" max="8725" width="11.109375" style="27" customWidth="1"/>
    <col min="8726" max="8726" width="10.5546875" style="27" bestFit="1" customWidth="1"/>
    <col min="8727" max="8727" width="7" style="27" bestFit="1" customWidth="1"/>
    <col min="8728" max="8729" width="7" style="27" customWidth="1"/>
    <col min="8730" max="8730" width="13.109375" style="27" bestFit="1" customWidth="1"/>
    <col min="8731" max="8733" width="9.109375" style="27"/>
    <col min="8734" max="8734" width="11.109375" style="27" customWidth="1"/>
    <col min="8735" max="8735" width="9.109375" style="27"/>
    <col min="8736" max="8736" width="10.33203125" style="27" customWidth="1"/>
    <col min="8737" max="8737" width="9.109375" style="27"/>
    <col min="8738" max="8738" width="11.109375" style="27" bestFit="1" customWidth="1"/>
    <col min="8739" max="8739" width="9.109375" style="27"/>
    <col min="8740" max="8740" width="10.33203125" style="27" bestFit="1" customWidth="1"/>
    <col min="8741" max="8960" width="9.109375" style="27"/>
    <col min="8961" max="8961" width="6.6640625" style="27" customWidth="1"/>
    <col min="8962" max="8962" width="8" style="27" bestFit="1" customWidth="1"/>
    <col min="8963" max="8963" width="17.109375" style="27" customWidth="1"/>
    <col min="8964" max="8964" width="9.109375" style="27"/>
    <col min="8965" max="8965" width="5.6640625" style="27" customWidth="1"/>
    <col min="8966" max="8966" width="6.5546875" style="27" customWidth="1"/>
    <col min="8967" max="8967" width="8" style="27" bestFit="1" customWidth="1"/>
    <col min="8968" max="8968" width="16.109375" style="27" customWidth="1"/>
    <col min="8969" max="8969" width="9.109375" style="27"/>
    <col min="8970" max="8970" width="5.6640625" style="27" customWidth="1"/>
    <col min="8971" max="8971" width="7" style="27" bestFit="1" customWidth="1"/>
    <col min="8972" max="8972" width="9.6640625" style="27" customWidth="1"/>
    <col min="8973" max="8973" width="12.33203125" style="27" customWidth="1"/>
    <col min="8974" max="8974" width="8.6640625" style="27" bestFit="1" customWidth="1"/>
    <col min="8975" max="8975" width="9.6640625" style="27" bestFit="1" customWidth="1"/>
    <col min="8976" max="8976" width="12.88671875" style="27" customWidth="1"/>
    <col min="8977" max="8977" width="11.88671875" style="27" customWidth="1"/>
    <col min="8978" max="8978" width="9.88671875" style="27" bestFit="1" customWidth="1"/>
    <col min="8979" max="8979" width="11.5546875" style="27" bestFit="1" customWidth="1"/>
    <col min="8980" max="8980" width="10.88671875" style="27" bestFit="1" customWidth="1"/>
    <col min="8981" max="8981" width="11.109375" style="27" customWidth="1"/>
    <col min="8982" max="8982" width="10.5546875" style="27" bestFit="1" customWidth="1"/>
    <col min="8983" max="8983" width="7" style="27" bestFit="1" customWidth="1"/>
    <col min="8984" max="8985" width="7" style="27" customWidth="1"/>
    <col min="8986" max="8986" width="13.109375" style="27" bestFit="1" customWidth="1"/>
    <col min="8987" max="8989" width="9.109375" style="27"/>
    <col min="8990" max="8990" width="11.109375" style="27" customWidth="1"/>
    <col min="8991" max="8991" width="9.109375" style="27"/>
    <col min="8992" max="8992" width="10.33203125" style="27" customWidth="1"/>
    <col min="8993" max="8993" width="9.109375" style="27"/>
    <col min="8994" max="8994" width="11.109375" style="27" bestFit="1" customWidth="1"/>
    <col min="8995" max="8995" width="9.109375" style="27"/>
    <col min="8996" max="8996" width="10.33203125" style="27" bestFit="1" customWidth="1"/>
    <col min="8997" max="9216" width="9.109375" style="27"/>
    <col min="9217" max="9217" width="6.6640625" style="27" customWidth="1"/>
    <col min="9218" max="9218" width="8" style="27" bestFit="1" customWidth="1"/>
    <col min="9219" max="9219" width="17.109375" style="27" customWidth="1"/>
    <col min="9220" max="9220" width="9.109375" style="27"/>
    <col min="9221" max="9221" width="5.6640625" style="27" customWidth="1"/>
    <col min="9222" max="9222" width="6.5546875" style="27" customWidth="1"/>
    <col min="9223" max="9223" width="8" style="27" bestFit="1" customWidth="1"/>
    <col min="9224" max="9224" width="16.109375" style="27" customWidth="1"/>
    <col min="9225" max="9225" width="9.109375" style="27"/>
    <col min="9226" max="9226" width="5.6640625" style="27" customWidth="1"/>
    <col min="9227" max="9227" width="7" style="27" bestFit="1" customWidth="1"/>
    <col min="9228" max="9228" width="9.6640625" style="27" customWidth="1"/>
    <col min="9229" max="9229" width="12.33203125" style="27" customWidth="1"/>
    <col min="9230" max="9230" width="8.6640625" style="27" bestFit="1" customWidth="1"/>
    <col min="9231" max="9231" width="9.6640625" style="27" bestFit="1" customWidth="1"/>
    <col min="9232" max="9232" width="12.88671875" style="27" customWidth="1"/>
    <col min="9233" max="9233" width="11.88671875" style="27" customWidth="1"/>
    <col min="9234" max="9234" width="9.88671875" style="27" bestFit="1" customWidth="1"/>
    <col min="9235" max="9235" width="11.5546875" style="27" bestFit="1" customWidth="1"/>
    <col min="9236" max="9236" width="10.88671875" style="27" bestFit="1" customWidth="1"/>
    <col min="9237" max="9237" width="11.109375" style="27" customWidth="1"/>
    <col min="9238" max="9238" width="10.5546875" style="27" bestFit="1" customWidth="1"/>
    <col min="9239" max="9239" width="7" style="27" bestFit="1" customWidth="1"/>
    <col min="9240" max="9241" width="7" style="27" customWidth="1"/>
    <col min="9242" max="9242" width="13.109375" style="27" bestFit="1" customWidth="1"/>
    <col min="9243" max="9245" width="9.109375" style="27"/>
    <col min="9246" max="9246" width="11.109375" style="27" customWidth="1"/>
    <col min="9247" max="9247" width="9.109375" style="27"/>
    <col min="9248" max="9248" width="10.33203125" style="27" customWidth="1"/>
    <col min="9249" max="9249" width="9.109375" style="27"/>
    <col min="9250" max="9250" width="11.109375" style="27" bestFit="1" customWidth="1"/>
    <col min="9251" max="9251" width="9.109375" style="27"/>
    <col min="9252" max="9252" width="10.33203125" style="27" bestFit="1" customWidth="1"/>
    <col min="9253" max="9472" width="9.109375" style="27"/>
    <col min="9473" max="9473" width="6.6640625" style="27" customWidth="1"/>
    <col min="9474" max="9474" width="8" style="27" bestFit="1" customWidth="1"/>
    <col min="9475" max="9475" width="17.109375" style="27" customWidth="1"/>
    <col min="9476" max="9476" width="9.109375" style="27"/>
    <col min="9477" max="9477" width="5.6640625" style="27" customWidth="1"/>
    <col min="9478" max="9478" width="6.5546875" style="27" customWidth="1"/>
    <col min="9479" max="9479" width="8" style="27" bestFit="1" customWidth="1"/>
    <col min="9480" max="9480" width="16.109375" style="27" customWidth="1"/>
    <col min="9481" max="9481" width="9.109375" style="27"/>
    <col min="9482" max="9482" width="5.6640625" style="27" customWidth="1"/>
    <col min="9483" max="9483" width="7" style="27" bestFit="1" customWidth="1"/>
    <col min="9484" max="9484" width="9.6640625" style="27" customWidth="1"/>
    <col min="9485" max="9485" width="12.33203125" style="27" customWidth="1"/>
    <col min="9486" max="9486" width="8.6640625" style="27" bestFit="1" customWidth="1"/>
    <col min="9487" max="9487" width="9.6640625" style="27" bestFit="1" customWidth="1"/>
    <col min="9488" max="9488" width="12.88671875" style="27" customWidth="1"/>
    <col min="9489" max="9489" width="11.88671875" style="27" customWidth="1"/>
    <col min="9490" max="9490" width="9.88671875" style="27" bestFit="1" customWidth="1"/>
    <col min="9491" max="9491" width="11.5546875" style="27" bestFit="1" customWidth="1"/>
    <col min="9492" max="9492" width="10.88671875" style="27" bestFit="1" customWidth="1"/>
    <col min="9493" max="9493" width="11.109375" style="27" customWidth="1"/>
    <col min="9494" max="9494" width="10.5546875" style="27" bestFit="1" customWidth="1"/>
    <col min="9495" max="9495" width="7" style="27" bestFit="1" customWidth="1"/>
    <col min="9496" max="9497" width="7" style="27" customWidth="1"/>
    <col min="9498" max="9498" width="13.109375" style="27" bestFit="1" customWidth="1"/>
    <col min="9499" max="9501" width="9.109375" style="27"/>
    <col min="9502" max="9502" width="11.109375" style="27" customWidth="1"/>
    <col min="9503" max="9503" width="9.109375" style="27"/>
    <col min="9504" max="9504" width="10.33203125" style="27" customWidth="1"/>
    <col min="9505" max="9505" width="9.109375" style="27"/>
    <col min="9506" max="9506" width="11.109375" style="27" bestFit="1" customWidth="1"/>
    <col min="9507" max="9507" width="9.109375" style="27"/>
    <col min="9508" max="9508" width="10.33203125" style="27" bestFit="1" customWidth="1"/>
    <col min="9509" max="9728" width="9.109375" style="27"/>
    <col min="9729" max="9729" width="6.6640625" style="27" customWidth="1"/>
    <col min="9730" max="9730" width="8" style="27" bestFit="1" customWidth="1"/>
    <col min="9731" max="9731" width="17.109375" style="27" customWidth="1"/>
    <col min="9732" max="9732" width="9.109375" style="27"/>
    <col min="9733" max="9733" width="5.6640625" style="27" customWidth="1"/>
    <col min="9734" max="9734" width="6.5546875" style="27" customWidth="1"/>
    <col min="9735" max="9735" width="8" style="27" bestFit="1" customWidth="1"/>
    <col min="9736" max="9736" width="16.109375" style="27" customWidth="1"/>
    <col min="9737" max="9737" width="9.109375" style="27"/>
    <col min="9738" max="9738" width="5.6640625" style="27" customWidth="1"/>
    <col min="9739" max="9739" width="7" style="27" bestFit="1" customWidth="1"/>
    <col min="9740" max="9740" width="9.6640625" style="27" customWidth="1"/>
    <col min="9741" max="9741" width="12.33203125" style="27" customWidth="1"/>
    <col min="9742" max="9742" width="8.6640625" style="27" bestFit="1" customWidth="1"/>
    <col min="9743" max="9743" width="9.6640625" style="27" bestFit="1" customWidth="1"/>
    <col min="9744" max="9744" width="12.88671875" style="27" customWidth="1"/>
    <col min="9745" max="9745" width="11.88671875" style="27" customWidth="1"/>
    <col min="9746" max="9746" width="9.88671875" style="27" bestFit="1" customWidth="1"/>
    <col min="9747" max="9747" width="11.5546875" style="27" bestFit="1" customWidth="1"/>
    <col min="9748" max="9748" width="10.88671875" style="27" bestFit="1" customWidth="1"/>
    <col min="9749" max="9749" width="11.109375" style="27" customWidth="1"/>
    <col min="9750" max="9750" width="10.5546875" style="27" bestFit="1" customWidth="1"/>
    <col min="9751" max="9751" width="7" style="27" bestFit="1" customWidth="1"/>
    <col min="9752" max="9753" width="7" style="27" customWidth="1"/>
    <col min="9754" max="9754" width="13.109375" style="27" bestFit="1" customWidth="1"/>
    <col min="9755" max="9757" width="9.109375" style="27"/>
    <col min="9758" max="9758" width="11.109375" style="27" customWidth="1"/>
    <col min="9759" max="9759" width="9.109375" style="27"/>
    <col min="9760" max="9760" width="10.33203125" style="27" customWidth="1"/>
    <col min="9761" max="9761" width="9.109375" style="27"/>
    <col min="9762" max="9762" width="11.109375" style="27" bestFit="1" customWidth="1"/>
    <col min="9763" max="9763" width="9.109375" style="27"/>
    <col min="9764" max="9764" width="10.33203125" style="27" bestFit="1" customWidth="1"/>
    <col min="9765" max="9984" width="9.109375" style="27"/>
    <col min="9985" max="9985" width="6.6640625" style="27" customWidth="1"/>
    <col min="9986" max="9986" width="8" style="27" bestFit="1" customWidth="1"/>
    <col min="9987" max="9987" width="17.109375" style="27" customWidth="1"/>
    <col min="9988" max="9988" width="9.109375" style="27"/>
    <col min="9989" max="9989" width="5.6640625" style="27" customWidth="1"/>
    <col min="9990" max="9990" width="6.5546875" style="27" customWidth="1"/>
    <col min="9991" max="9991" width="8" style="27" bestFit="1" customWidth="1"/>
    <col min="9992" max="9992" width="16.109375" style="27" customWidth="1"/>
    <col min="9993" max="9993" width="9.109375" style="27"/>
    <col min="9994" max="9994" width="5.6640625" style="27" customWidth="1"/>
    <col min="9995" max="9995" width="7" style="27" bestFit="1" customWidth="1"/>
    <col min="9996" max="9996" width="9.6640625" style="27" customWidth="1"/>
    <col min="9997" max="9997" width="12.33203125" style="27" customWidth="1"/>
    <col min="9998" max="9998" width="8.6640625" style="27" bestFit="1" customWidth="1"/>
    <col min="9999" max="9999" width="9.6640625" style="27" bestFit="1" customWidth="1"/>
    <col min="10000" max="10000" width="12.88671875" style="27" customWidth="1"/>
    <col min="10001" max="10001" width="11.88671875" style="27" customWidth="1"/>
    <col min="10002" max="10002" width="9.88671875" style="27" bestFit="1" customWidth="1"/>
    <col min="10003" max="10003" width="11.5546875" style="27" bestFit="1" customWidth="1"/>
    <col min="10004" max="10004" width="10.88671875" style="27" bestFit="1" customWidth="1"/>
    <col min="10005" max="10005" width="11.109375" style="27" customWidth="1"/>
    <col min="10006" max="10006" width="10.5546875" style="27" bestFit="1" customWidth="1"/>
    <col min="10007" max="10007" width="7" style="27" bestFit="1" customWidth="1"/>
    <col min="10008" max="10009" width="7" style="27" customWidth="1"/>
    <col min="10010" max="10010" width="13.109375" style="27" bestFit="1" customWidth="1"/>
    <col min="10011" max="10013" width="9.109375" style="27"/>
    <col min="10014" max="10014" width="11.109375" style="27" customWidth="1"/>
    <col min="10015" max="10015" width="9.109375" style="27"/>
    <col min="10016" max="10016" width="10.33203125" style="27" customWidth="1"/>
    <col min="10017" max="10017" width="9.109375" style="27"/>
    <col min="10018" max="10018" width="11.109375" style="27" bestFit="1" customWidth="1"/>
    <col min="10019" max="10019" width="9.109375" style="27"/>
    <col min="10020" max="10020" width="10.33203125" style="27" bestFit="1" customWidth="1"/>
    <col min="10021" max="10240" width="9.109375" style="27"/>
    <col min="10241" max="10241" width="6.6640625" style="27" customWidth="1"/>
    <col min="10242" max="10242" width="8" style="27" bestFit="1" customWidth="1"/>
    <col min="10243" max="10243" width="17.109375" style="27" customWidth="1"/>
    <col min="10244" max="10244" width="9.109375" style="27"/>
    <col min="10245" max="10245" width="5.6640625" style="27" customWidth="1"/>
    <col min="10246" max="10246" width="6.5546875" style="27" customWidth="1"/>
    <col min="10247" max="10247" width="8" style="27" bestFit="1" customWidth="1"/>
    <col min="10248" max="10248" width="16.109375" style="27" customWidth="1"/>
    <col min="10249" max="10249" width="9.109375" style="27"/>
    <col min="10250" max="10250" width="5.6640625" style="27" customWidth="1"/>
    <col min="10251" max="10251" width="7" style="27" bestFit="1" customWidth="1"/>
    <col min="10252" max="10252" width="9.6640625" style="27" customWidth="1"/>
    <col min="10253" max="10253" width="12.33203125" style="27" customWidth="1"/>
    <col min="10254" max="10254" width="8.6640625" style="27" bestFit="1" customWidth="1"/>
    <col min="10255" max="10255" width="9.6640625" style="27" bestFit="1" customWidth="1"/>
    <col min="10256" max="10256" width="12.88671875" style="27" customWidth="1"/>
    <col min="10257" max="10257" width="11.88671875" style="27" customWidth="1"/>
    <col min="10258" max="10258" width="9.88671875" style="27" bestFit="1" customWidth="1"/>
    <col min="10259" max="10259" width="11.5546875" style="27" bestFit="1" customWidth="1"/>
    <col min="10260" max="10260" width="10.88671875" style="27" bestFit="1" customWidth="1"/>
    <col min="10261" max="10261" width="11.109375" style="27" customWidth="1"/>
    <col min="10262" max="10262" width="10.5546875" style="27" bestFit="1" customWidth="1"/>
    <col min="10263" max="10263" width="7" style="27" bestFit="1" customWidth="1"/>
    <col min="10264" max="10265" width="7" style="27" customWidth="1"/>
    <col min="10266" max="10266" width="13.109375" style="27" bestFit="1" customWidth="1"/>
    <col min="10267" max="10269" width="9.109375" style="27"/>
    <col min="10270" max="10270" width="11.109375" style="27" customWidth="1"/>
    <col min="10271" max="10271" width="9.109375" style="27"/>
    <col min="10272" max="10272" width="10.33203125" style="27" customWidth="1"/>
    <col min="10273" max="10273" width="9.109375" style="27"/>
    <col min="10274" max="10274" width="11.109375" style="27" bestFit="1" customWidth="1"/>
    <col min="10275" max="10275" width="9.109375" style="27"/>
    <col min="10276" max="10276" width="10.33203125" style="27" bestFit="1" customWidth="1"/>
    <col min="10277" max="10496" width="9.109375" style="27"/>
    <col min="10497" max="10497" width="6.6640625" style="27" customWidth="1"/>
    <col min="10498" max="10498" width="8" style="27" bestFit="1" customWidth="1"/>
    <col min="10499" max="10499" width="17.109375" style="27" customWidth="1"/>
    <col min="10500" max="10500" width="9.109375" style="27"/>
    <col min="10501" max="10501" width="5.6640625" style="27" customWidth="1"/>
    <col min="10502" max="10502" width="6.5546875" style="27" customWidth="1"/>
    <col min="10503" max="10503" width="8" style="27" bestFit="1" customWidth="1"/>
    <col min="10504" max="10504" width="16.109375" style="27" customWidth="1"/>
    <col min="10505" max="10505" width="9.109375" style="27"/>
    <col min="10506" max="10506" width="5.6640625" style="27" customWidth="1"/>
    <col min="10507" max="10507" width="7" style="27" bestFit="1" customWidth="1"/>
    <col min="10508" max="10508" width="9.6640625" style="27" customWidth="1"/>
    <col min="10509" max="10509" width="12.33203125" style="27" customWidth="1"/>
    <col min="10510" max="10510" width="8.6640625" style="27" bestFit="1" customWidth="1"/>
    <col min="10511" max="10511" width="9.6640625" style="27" bestFit="1" customWidth="1"/>
    <col min="10512" max="10512" width="12.88671875" style="27" customWidth="1"/>
    <col min="10513" max="10513" width="11.88671875" style="27" customWidth="1"/>
    <col min="10514" max="10514" width="9.88671875" style="27" bestFit="1" customWidth="1"/>
    <col min="10515" max="10515" width="11.5546875" style="27" bestFit="1" customWidth="1"/>
    <col min="10516" max="10516" width="10.88671875" style="27" bestFit="1" customWidth="1"/>
    <col min="10517" max="10517" width="11.109375" style="27" customWidth="1"/>
    <col min="10518" max="10518" width="10.5546875" style="27" bestFit="1" customWidth="1"/>
    <col min="10519" max="10519" width="7" style="27" bestFit="1" customWidth="1"/>
    <col min="10520" max="10521" width="7" style="27" customWidth="1"/>
    <col min="10522" max="10522" width="13.109375" style="27" bestFit="1" customWidth="1"/>
    <col min="10523" max="10525" width="9.109375" style="27"/>
    <col min="10526" max="10526" width="11.109375" style="27" customWidth="1"/>
    <col min="10527" max="10527" width="9.109375" style="27"/>
    <col min="10528" max="10528" width="10.33203125" style="27" customWidth="1"/>
    <col min="10529" max="10529" width="9.109375" style="27"/>
    <col min="10530" max="10530" width="11.109375" style="27" bestFit="1" customWidth="1"/>
    <col min="10531" max="10531" width="9.109375" style="27"/>
    <col min="10532" max="10532" width="10.33203125" style="27" bestFit="1" customWidth="1"/>
    <col min="10533" max="10752" width="9.109375" style="27"/>
    <col min="10753" max="10753" width="6.6640625" style="27" customWidth="1"/>
    <col min="10754" max="10754" width="8" style="27" bestFit="1" customWidth="1"/>
    <col min="10755" max="10755" width="17.109375" style="27" customWidth="1"/>
    <col min="10756" max="10756" width="9.109375" style="27"/>
    <col min="10757" max="10757" width="5.6640625" style="27" customWidth="1"/>
    <col min="10758" max="10758" width="6.5546875" style="27" customWidth="1"/>
    <col min="10759" max="10759" width="8" style="27" bestFit="1" customWidth="1"/>
    <col min="10760" max="10760" width="16.109375" style="27" customWidth="1"/>
    <col min="10761" max="10761" width="9.109375" style="27"/>
    <col min="10762" max="10762" width="5.6640625" style="27" customWidth="1"/>
    <col min="10763" max="10763" width="7" style="27" bestFit="1" customWidth="1"/>
    <col min="10764" max="10764" width="9.6640625" style="27" customWidth="1"/>
    <col min="10765" max="10765" width="12.33203125" style="27" customWidth="1"/>
    <col min="10766" max="10766" width="8.6640625" style="27" bestFit="1" customWidth="1"/>
    <col min="10767" max="10767" width="9.6640625" style="27" bestFit="1" customWidth="1"/>
    <col min="10768" max="10768" width="12.88671875" style="27" customWidth="1"/>
    <col min="10769" max="10769" width="11.88671875" style="27" customWidth="1"/>
    <col min="10770" max="10770" width="9.88671875" style="27" bestFit="1" customWidth="1"/>
    <col min="10771" max="10771" width="11.5546875" style="27" bestFit="1" customWidth="1"/>
    <col min="10772" max="10772" width="10.88671875" style="27" bestFit="1" customWidth="1"/>
    <col min="10773" max="10773" width="11.109375" style="27" customWidth="1"/>
    <col min="10774" max="10774" width="10.5546875" style="27" bestFit="1" customWidth="1"/>
    <col min="10775" max="10775" width="7" style="27" bestFit="1" customWidth="1"/>
    <col min="10776" max="10777" width="7" style="27" customWidth="1"/>
    <col min="10778" max="10778" width="13.109375" style="27" bestFit="1" customWidth="1"/>
    <col min="10779" max="10781" width="9.109375" style="27"/>
    <col min="10782" max="10782" width="11.109375" style="27" customWidth="1"/>
    <col min="10783" max="10783" width="9.109375" style="27"/>
    <col min="10784" max="10784" width="10.33203125" style="27" customWidth="1"/>
    <col min="10785" max="10785" width="9.109375" style="27"/>
    <col min="10786" max="10786" width="11.109375" style="27" bestFit="1" customWidth="1"/>
    <col min="10787" max="10787" width="9.109375" style="27"/>
    <col min="10788" max="10788" width="10.33203125" style="27" bestFit="1" customWidth="1"/>
    <col min="10789" max="11008" width="9.109375" style="27"/>
    <col min="11009" max="11009" width="6.6640625" style="27" customWidth="1"/>
    <col min="11010" max="11010" width="8" style="27" bestFit="1" customWidth="1"/>
    <col min="11011" max="11011" width="17.109375" style="27" customWidth="1"/>
    <col min="11012" max="11012" width="9.109375" style="27"/>
    <col min="11013" max="11013" width="5.6640625" style="27" customWidth="1"/>
    <col min="11014" max="11014" width="6.5546875" style="27" customWidth="1"/>
    <col min="11015" max="11015" width="8" style="27" bestFit="1" customWidth="1"/>
    <col min="11016" max="11016" width="16.109375" style="27" customWidth="1"/>
    <col min="11017" max="11017" width="9.109375" style="27"/>
    <col min="11018" max="11018" width="5.6640625" style="27" customWidth="1"/>
    <col min="11019" max="11019" width="7" style="27" bestFit="1" customWidth="1"/>
    <col min="11020" max="11020" width="9.6640625" style="27" customWidth="1"/>
    <col min="11021" max="11021" width="12.33203125" style="27" customWidth="1"/>
    <col min="11022" max="11022" width="8.6640625" style="27" bestFit="1" customWidth="1"/>
    <col min="11023" max="11023" width="9.6640625" style="27" bestFit="1" customWidth="1"/>
    <col min="11024" max="11024" width="12.88671875" style="27" customWidth="1"/>
    <col min="11025" max="11025" width="11.88671875" style="27" customWidth="1"/>
    <col min="11026" max="11026" width="9.88671875" style="27" bestFit="1" customWidth="1"/>
    <col min="11027" max="11027" width="11.5546875" style="27" bestFit="1" customWidth="1"/>
    <col min="11028" max="11028" width="10.88671875" style="27" bestFit="1" customWidth="1"/>
    <col min="11029" max="11029" width="11.109375" style="27" customWidth="1"/>
    <col min="11030" max="11030" width="10.5546875" style="27" bestFit="1" customWidth="1"/>
    <col min="11031" max="11031" width="7" style="27" bestFit="1" customWidth="1"/>
    <col min="11032" max="11033" width="7" style="27" customWidth="1"/>
    <col min="11034" max="11034" width="13.109375" style="27" bestFit="1" customWidth="1"/>
    <col min="11035" max="11037" width="9.109375" style="27"/>
    <col min="11038" max="11038" width="11.109375" style="27" customWidth="1"/>
    <col min="11039" max="11039" width="9.109375" style="27"/>
    <col min="11040" max="11040" width="10.33203125" style="27" customWidth="1"/>
    <col min="11041" max="11041" width="9.109375" style="27"/>
    <col min="11042" max="11042" width="11.109375" style="27" bestFit="1" customWidth="1"/>
    <col min="11043" max="11043" width="9.109375" style="27"/>
    <col min="11044" max="11044" width="10.33203125" style="27" bestFit="1" customWidth="1"/>
    <col min="11045" max="11264" width="9.109375" style="27"/>
    <col min="11265" max="11265" width="6.6640625" style="27" customWidth="1"/>
    <col min="11266" max="11266" width="8" style="27" bestFit="1" customWidth="1"/>
    <col min="11267" max="11267" width="17.109375" style="27" customWidth="1"/>
    <col min="11268" max="11268" width="9.109375" style="27"/>
    <col min="11269" max="11269" width="5.6640625" style="27" customWidth="1"/>
    <col min="11270" max="11270" width="6.5546875" style="27" customWidth="1"/>
    <col min="11271" max="11271" width="8" style="27" bestFit="1" customWidth="1"/>
    <col min="11272" max="11272" width="16.109375" style="27" customWidth="1"/>
    <col min="11273" max="11273" width="9.109375" style="27"/>
    <col min="11274" max="11274" width="5.6640625" style="27" customWidth="1"/>
    <col min="11275" max="11275" width="7" style="27" bestFit="1" customWidth="1"/>
    <col min="11276" max="11276" width="9.6640625" style="27" customWidth="1"/>
    <col min="11277" max="11277" width="12.33203125" style="27" customWidth="1"/>
    <col min="11278" max="11278" width="8.6640625" style="27" bestFit="1" customWidth="1"/>
    <col min="11279" max="11279" width="9.6640625" style="27" bestFit="1" customWidth="1"/>
    <col min="11280" max="11280" width="12.88671875" style="27" customWidth="1"/>
    <col min="11281" max="11281" width="11.88671875" style="27" customWidth="1"/>
    <col min="11282" max="11282" width="9.88671875" style="27" bestFit="1" customWidth="1"/>
    <col min="11283" max="11283" width="11.5546875" style="27" bestFit="1" customWidth="1"/>
    <col min="11284" max="11284" width="10.88671875" style="27" bestFit="1" customWidth="1"/>
    <col min="11285" max="11285" width="11.109375" style="27" customWidth="1"/>
    <col min="11286" max="11286" width="10.5546875" style="27" bestFit="1" customWidth="1"/>
    <col min="11287" max="11287" width="7" style="27" bestFit="1" customWidth="1"/>
    <col min="11288" max="11289" width="7" style="27" customWidth="1"/>
    <col min="11290" max="11290" width="13.109375" style="27" bestFit="1" customWidth="1"/>
    <col min="11291" max="11293" width="9.109375" style="27"/>
    <col min="11294" max="11294" width="11.109375" style="27" customWidth="1"/>
    <col min="11295" max="11295" width="9.109375" style="27"/>
    <col min="11296" max="11296" width="10.33203125" style="27" customWidth="1"/>
    <col min="11297" max="11297" width="9.109375" style="27"/>
    <col min="11298" max="11298" width="11.109375" style="27" bestFit="1" customWidth="1"/>
    <col min="11299" max="11299" width="9.109375" style="27"/>
    <col min="11300" max="11300" width="10.33203125" style="27" bestFit="1" customWidth="1"/>
    <col min="11301" max="11520" width="9.109375" style="27"/>
    <col min="11521" max="11521" width="6.6640625" style="27" customWidth="1"/>
    <col min="11522" max="11522" width="8" style="27" bestFit="1" customWidth="1"/>
    <col min="11523" max="11523" width="17.109375" style="27" customWidth="1"/>
    <col min="11524" max="11524" width="9.109375" style="27"/>
    <col min="11525" max="11525" width="5.6640625" style="27" customWidth="1"/>
    <col min="11526" max="11526" width="6.5546875" style="27" customWidth="1"/>
    <col min="11527" max="11527" width="8" style="27" bestFit="1" customWidth="1"/>
    <col min="11528" max="11528" width="16.109375" style="27" customWidth="1"/>
    <col min="11529" max="11529" width="9.109375" style="27"/>
    <col min="11530" max="11530" width="5.6640625" style="27" customWidth="1"/>
    <col min="11531" max="11531" width="7" style="27" bestFit="1" customWidth="1"/>
    <col min="11532" max="11532" width="9.6640625" style="27" customWidth="1"/>
    <col min="11533" max="11533" width="12.33203125" style="27" customWidth="1"/>
    <col min="11534" max="11534" width="8.6640625" style="27" bestFit="1" customWidth="1"/>
    <col min="11535" max="11535" width="9.6640625" style="27" bestFit="1" customWidth="1"/>
    <col min="11536" max="11536" width="12.88671875" style="27" customWidth="1"/>
    <col min="11537" max="11537" width="11.88671875" style="27" customWidth="1"/>
    <col min="11538" max="11538" width="9.88671875" style="27" bestFit="1" customWidth="1"/>
    <col min="11539" max="11539" width="11.5546875" style="27" bestFit="1" customWidth="1"/>
    <col min="11540" max="11540" width="10.88671875" style="27" bestFit="1" customWidth="1"/>
    <col min="11541" max="11541" width="11.109375" style="27" customWidth="1"/>
    <col min="11542" max="11542" width="10.5546875" style="27" bestFit="1" customWidth="1"/>
    <col min="11543" max="11543" width="7" style="27" bestFit="1" customWidth="1"/>
    <col min="11544" max="11545" width="7" style="27" customWidth="1"/>
    <col min="11546" max="11546" width="13.109375" style="27" bestFit="1" customWidth="1"/>
    <col min="11547" max="11549" width="9.109375" style="27"/>
    <col min="11550" max="11550" width="11.109375" style="27" customWidth="1"/>
    <col min="11551" max="11551" width="9.109375" style="27"/>
    <col min="11552" max="11552" width="10.33203125" style="27" customWidth="1"/>
    <col min="11553" max="11553" width="9.109375" style="27"/>
    <col min="11554" max="11554" width="11.109375" style="27" bestFit="1" customWidth="1"/>
    <col min="11555" max="11555" width="9.109375" style="27"/>
    <col min="11556" max="11556" width="10.33203125" style="27" bestFit="1" customWidth="1"/>
    <col min="11557" max="11776" width="9.109375" style="27"/>
    <col min="11777" max="11777" width="6.6640625" style="27" customWidth="1"/>
    <col min="11778" max="11778" width="8" style="27" bestFit="1" customWidth="1"/>
    <col min="11779" max="11779" width="17.109375" style="27" customWidth="1"/>
    <col min="11780" max="11780" width="9.109375" style="27"/>
    <col min="11781" max="11781" width="5.6640625" style="27" customWidth="1"/>
    <col min="11782" max="11782" width="6.5546875" style="27" customWidth="1"/>
    <col min="11783" max="11783" width="8" style="27" bestFit="1" customWidth="1"/>
    <col min="11784" max="11784" width="16.109375" style="27" customWidth="1"/>
    <col min="11785" max="11785" width="9.109375" style="27"/>
    <col min="11786" max="11786" width="5.6640625" style="27" customWidth="1"/>
    <col min="11787" max="11787" width="7" style="27" bestFit="1" customWidth="1"/>
    <col min="11788" max="11788" width="9.6640625" style="27" customWidth="1"/>
    <col min="11789" max="11789" width="12.33203125" style="27" customWidth="1"/>
    <col min="11790" max="11790" width="8.6640625" style="27" bestFit="1" customWidth="1"/>
    <col min="11791" max="11791" width="9.6640625" style="27" bestFit="1" customWidth="1"/>
    <col min="11792" max="11792" width="12.88671875" style="27" customWidth="1"/>
    <col min="11793" max="11793" width="11.88671875" style="27" customWidth="1"/>
    <col min="11794" max="11794" width="9.88671875" style="27" bestFit="1" customWidth="1"/>
    <col min="11795" max="11795" width="11.5546875" style="27" bestFit="1" customWidth="1"/>
    <col min="11796" max="11796" width="10.88671875" style="27" bestFit="1" customWidth="1"/>
    <col min="11797" max="11797" width="11.109375" style="27" customWidth="1"/>
    <col min="11798" max="11798" width="10.5546875" style="27" bestFit="1" customWidth="1"/>
    <col min="11799" max="11799" width="7" style="27" bestFit="1" customWidth="1"/>
    <col min="11800" max="11801" width="7" style="27" customWidth="1"/>
    <col min="11802" max="11802" width="13.109375" style="27" bestFit="1" customWidth="1"/>
    <col min="11803" max="11805" width="9.109375" style="27"/>
    <col min="11806" max="11806" width="11.109375" style="27" customWidth="1"/>
    <col min="11807" max="11807" width="9.109375" style="27"/>
    <col min="11808" max="11808" width="10.33203125" style="27" customWidth="1"/>
    <col min="11809" max="11809" width="9.109375" style="27"/>
    <col min="11810" max="11810" width="11.109375" style="27" bestFit="1" customWidth="1"/>
    <col min="11811" max="11811" width="9.109375" style="27"/>
    <col min="11812" max="11812" width="10.33203125" style="27" bestFit="1" customWidth="1"/>
    <col min="11813" max="12032" width="9.109375" style="27"/>
    <col min="12033" max="12033" width="6.6640625" style="27" customWidth="1"/>
    <col min="12034" max="12034" width="8" style="27" bestFit="1" customWidth="1"/>
    <col min="12035" max="12035" width="17.109375" style="27" customWidth="1"/>
    <col min="12036" max="12036" width="9.109375" style="27"/>
    <col min="12037" max="12037" width="5.6640625" style="27" customWidth="1"/>
    <col min="12038" max="12038" width="6.5546875" style="27" customWidth="1"/>
    <col min="12039" max="12039" width="8" style="27" bestFit="1" customWidth="1"/>
    <col min="12040" max="12040" width="16.109375" style="27" customWidth="1"/>
    <col min="12041" max="12041" width="9.109375" style="27"/>
    <col min="12042" max="12042" width="5.6640625" style="27" customWidth="1"/>
    <col min="12043" max="12043" width="7" style="27" bestFit="1" customWidth="1"/>
    <col min="12044" max="12044" width="9.6640625" style="27" customWidth="1"/>
    <col min="12045" max="12045" width="12.33203125" style="27" customWidth="1"/>
    <col min="12046" max="12046" width="8.6640625" style="27" bestFit="1" customWidth="1"/>
    <col min="12047" max="12047" width="9.6640625" style="27" bestFit="1" customWidth="1"/>
    <col min="12048" max="12048" width="12.88671875" style="27" customWidth="1"/>
    <col min="12049" max="12049" width="11.88671875" style="27" customWidth="1"/>
    <col min="12050" max="12050" width="9.88671875" style="27" bestFit="1" customWidth="1"/>
    <col min="12051" max="12051" width="11.5546875" style="27" bestFit="1" customWidth="1"/>
    <col min="12052" max="12052" width="10.88671875" style="27" bestFit="1" customWidth="1"/>
    <col min="12053" max="12053" width="11.109375" style="27" customWidth="1"/>
    <col min="12054" max="12054" width="10.5546875" style="27" bestFit="1" customWidth="1"/>
    <col min="12055" max="12055" width="7" style="27" bestFit="1" customWidth="1"/>
    <col min="12056" max="12057" width="7" style="27" customWidth="1"/>
    <col min="12058" max="12058" width="13.109375" style="27" bestFit="1" customWidth="1"/>
    <col min="12059" max="12061" width="9.109375" style="27"/>
    <col min="12062" max="12062" width="11.109375" style="27" customWidth="1"/>
    <col min="12063" max="12063" width="9.109375" style="27"/>
    <col min="12064" max="12064" width="10.33203125" style="27" customWidth="1"/>
    <col min="12065" max="12065" width="9.109375" style="27"/>
    <col min="12066" max="12066" width="11.109375" style="27" bestFit="1" customWidth="1"/>
    <col min="12067" max="12067" width="9.109375" style="27"/>
    <col min="12068" max="12068" width="10.33203125" style="27" bestFit="1" customWidth="1"/>
    <col min="12069" max="12288" width="9.109375" style="27"/>
    <col min="12289" max="12289" width="6.6640625" style="27" customWidth="1"/>
    <col min="12290" max="12290" width="8" style="27" bestFit="1" customWidth="1"/>
    <col min="12291" max="12291" width="17.109375" style="27" customWidth="1"/>
    <col min="12292" max="12292" width="9.109375" style="27"/>
    <col min="12293" max="12293" width="5.6640625" style="27" customWidth="1"/>
    <col min="12294" max="12294" width="6.5546875" style="27" customWidth="1"/>
    <col min="12295" max="12295" width="8" style="27" bestFit="1" customWidth="1"/>
    <col min="12296" max="12296" width="16.109375" style="27" customWidth="1"/>
    <col min="12297" max="12297" width="9.109375" style="27"/>
    <col min="12298" max="12298" width="5.6640625" style="27" customWidth="1"/>
    <col min="12299" max="12299" width="7" style="27" bestFit="1" customWidth="1"/>
    <col min="12300" max="12300" width="9.6640625" style="27" customWidth="1"/>
    <col min="12301" max="12301" width="12.33203125" style="27" customWidth="1"/>
    <col min="12302" max="12302" width="8.6640625" style="27" bestFit="1" customWidth="1"/>
    <col min="12303" max="12303" width="9.6640625" style="27" bestFit="1" customWidth="1"/>
    <col min="12304" max="12304" width="12.88671875" style="27" customWidth="1"/>
    <col min="12305" max="12305" width="11.88671875" style="27" customWidth="1"/>
    <col min="12306" max="12306" width="9.88671875" style="27" bestFit="1" customWidth="1"/>
    <col min="12307" max="12307" width="11.5546875" style="27" bestFit="1" customWidth="1"/>
    <col min="12308" max="12308" width="10.88671875" style="27" bestFit="1" customWidth="1"/>
    <col min="12309" max="12309" width="11.109375" style="27" customWidth="1"/>
    <col min="12310" max="12310" width="10.5546875" style="27" bestFit="1" customWidth="1"/>
    <col min="12311" max="12311" width="7" style="27" bestFit="1" customWidth="1"/>
    <col min="12312" max="12313" width="7" style="27" customWidth="1"/>
    <col min="12314" max="12314" width="13.109375" style="27" bestFit="1" customWidth="1"/>
    <col min="12315" max="12317" width="9.109375" style="27"/>
    <col min="12318" max="12318" width="11.109375" style="27" customWidth="1"/>
    <col min="12319" max="12319" width="9.109375" style="27"/>
    <col min="12320" max="12320" width="10.33203125" style="27" customWidth="1"/>
    <col min="12321" max="12321" width="9.109375" style="27"/>
    <col min="12322" max="12322" width="11.109375" style="27" bestFit="1" customWidth="1"/>
    <col min="12323" max="12323" width="9.109375" style="27"/>
    <col min="12324" max="12324" width="10.33203125" style="27" bestFit="1" customWidth="1"/>
    <col min="12325" max="12544" width="9.109375" style="27"/>
    <col min="12545" max="12545" width="6.6640625" style="27" customWidth="1"/>
    <col min="12546" max="12546" width="8" style="27" bestFit="1" customWidth="1"/>
    <col min="12547" max="12547" width="17.109375" style="27" customWidth="1"/>
    <col min="12548" max="12548" width="9.109375" style="27"/>
    <col min="12549" max="12549" width="5.6640625" style="27" customWidth="1"/>
    <col min="12550" max="12550" width="6.5546875" style="27" customWidth="1"/>
    <col min="12551" max="12551" width="8" style="27" bestFit="1" customWidth="1"/>
    <col min="12552" max="12552" width="16.109375" style="27" customWidth="1"/>
    <col min="12553" max="12553" width="9.109375" style="27"/>
    <col min="12554" max="12554" width="5.6640625" style="27" customWidth="1"/>
    <col min="12555" max="12555" width="7" style="27" bestFit="1" customWidth="1"/>
    <col min="12556" max="12556" width="9.6640625" style="27" customWidth="1"/>
    <col min="12557" max="12557" width="12.33203125" style="27" customWidth="1"/>
    <col min="12558" max="12558" width="8.6640625" style="27" bestFit="1" customWidth="1"/>
    <col min="12559" max="12559" width="9.6640625" style="27" bestFit="1" customWidth="1"/>
    <col min="12560" max="12560" width="12.88671875" style="27" customWidth="1"/>
    <col min="12561" max="12561" width="11.88671875" style="27" customWidth="1"/>
    <col min="12562" max="12562" width="9.88671875" style="27" bestFit="1" customWidth="1"/>
    <col min="12563" max="12563" width="11.5546875" style="27" bestFit="1" customWidth="1"/>
    <col min="12564" max="12564" width="10.88671875" style="27" bestFit="1" customWidth="1"/>
    <col min="12565" max="12565" width="11.109375" style="27" customWidth="1"/>
    <col min="12566" max="12566" width="10.5546875" style="27" bestFit="1" customWidth="1"/>
    <col min="12567" max="12567" width="7" style="27" bestFit="1" customWidth="1"/>
    <col min="12568" max="12569" width="7" style="27" customWidth="1"/>
    <col min="12570" max="12570" width="13.109375" style="27" bestFit="1" customWidth="1"/>
    <col min="12571" max="12573" width="9.109375" style="27"/>
    <col min="12574" max="12574" width="11.109375" style="27" customWidth="1"/>
    <col min="12575" max="12575" width="9.109375" style="27"/>
    <col min="12576" max="12576" width="10.33203125" style="27" customWidth="1"/>
    <col min="12577" max="12577" width="9.109375" style="27"/>
    <col min="12578" max="12578" width="11.109375" style="27" bestFit="1" customWidth="1"/>
    <col min="12579" max="12579" width="9.109375" style="27"/>
    <col min="12580" max="12580" width="10.33203125" style="27" bestFit="1" customWidth="1"/>
    <col min="12581" max="12800" width="9.109375" style="27"/>
    <col min="12801" max="12801" width="6.6640625" style="27" customWidth="1"/>
    <col min="12802" max="12802" width="8" style="27" bestFit="1" customWidth="1"/>
    <col min="12803" max="12803" width="17.109375" style="27" customWidth="1"/>
    <col min="12804" max="12804" width="9.109375" style="27"/>
    <col min="12805" max="12805" width="5.6640625" style="27" customWidth="1"/>
    <col min="12806" max="12806" width="6.5546875" style="27" customWidth="1"/>
    <col min="12807" max="12807" width="8" style="27" bestFit="1" customWidth="1"/>
    <col min="12808" max="12808" width="16.109375" style="27" customWidth="1"/>
    <col min="12809" max="12809" width="9.109375" style="27"/>
    <col min="12810" max="12810" width="5.6640625" style="27" customWidth="1"/>
    <col min="12811" max="12811" width="7" style="27" bestFit="1" customWidth="1"/>
    <col min="12812" max="12812" width="9.6640625" style="27" customWidth="1"/>
    <col min="12813" max="12813" width="12.33203125" style="27" customWidth="1"/>
    <col min="12814" max="12814" width="8.6640625" style="27" bestFit="1" customWidth="1"/>
    <col min="12815" max="12815" width="9.6640625" style="27" bestFit="1" customWidth="1"/>
    <col min="12816" max="12816" width="12.88671875" style="27" customWidth="1"/>
    <col min="12817" max="12817" width="11.88671875" style="27" customWidth="1"/>
    <col min="12818" max="12818" width="9.88671875" style="27" bestFit="1" customWidth="1"/>
    <col min="12819" max="12819" width="11.5546875" style="27" bestFit="1" customWidth="1"/>
    <col min="12820" max="12820" width="10.88671875" style="27" bestFit="1" customWidth="1"/>
    <col min="12821" max="12821" width="11.109375" style="27" customWidth="1"/>
    <col min="12822" max="12822" width="10.5546875" style="27" bestFit="1" customWidth="1"/>
    <col min="12823" max="12823" width="7" style="27" bestFit="1" customWidth="1"/>
    <col min="12824" max="12825" width="7" style="27" customWidth="1"/>
    <col min="12826" max="12826" width="13.109375" style="27" bestFit="1" customWidth="1"/>
    <col min="12827" max="12829" width="9.109375" style="27"/>
    <col min="12830" max="12830" width="11.109375" style="27" customWidth="1"/>
    <col min="12831" max="12831" width="9.109375" style="27"/>
    <col min="12832" max="12832" width="10.33203125" style="27" customWidth="1"/>
    <col min="12833" max="12833" width="9.109375" style="27"/>
    <col min="12834" max="12834" width="11.109375" style="27" bestFit="1" customWidth="1"/>
    <col min="12835" max="12835" width="9.109375" style="27"/>
    <col min="12836" max="12836" width="10.33203125" style="27" bestFit="1" customWidth="1"/>
    <col min="12837" max="13056" width="9.109375" style="27"/>
    <col min="13057" max="13057" width="6.6640625" style="27" customWidth="1"/>
    <col min="13058" max="13058" width="8" style="27" bestFit="1" customWidth="1"/>
    <col min="13059" max="13059" width="17.109375" style="27" customWidth="1"/>
    <col min="13060" max="13060" width="9.109375" style="27"/>
    <col min="13061" max="13061" width="5.6640625" style="27" customWidth="1"/>
    <col min="13062" max="13062" width="6.5546875" style="27" customWidth="1"/>
    <col min="13063" max="13063" width="8" style="27" bestFit="1" customWidth="1"/>
    <col min="13064" max="13064" width="16.109375" style="27" customWidth="1"/>
    <col min="13065" max="13065" width="9.109375" style="27"/>
    <col min="13066" max="13066" width="5.6640625" style="27" customWidth="1"/>
    <col min="13067" max="13067" width="7" style="27" bestFit="1" customWidth="1"/>
    <col min="13068" max="13068" width="9.6640625" style="27" customWidth="1"/>
    <col min="13069" max="13069" width="12.33203125" style="27" customWidth="1"/>
    <col min="13070" max="13070" width="8.6640625" style="27" bestFit="1" customWidth="1"/>
    <col min="13071" max="13071" width="9.6640625" style="27" bestFit="1" customWidth="1"/>
    <col min="13072" max="13072" width="12.88671875" style="27" customWidth="1"/>
    <col min="13073" max="13073" width="11.88671875" style="27" customWidth="1"/>
    <col min="13074" max="13074" width="9.88671875" style="27" bestFit="1" customWidth="1"/>
    <col min="13075" max="13075" width="11.5546875" style="27" bestFit="1" customWidth="1"/>
    <col min="13076" max="13076" width="10.88671875" style="27" bestFit="1" customWidth="1"/>
    <col min="13077" max="13077" width="11.109375" style="27" customWidth="1"/>
    <col min="13078" max="13078" width="10.5546875" style="27" bestFit="1" customWidth="1"/>
    <col min="13079" max="13079" width="7" style="27" bestFit="1" customWidth="1"/>
    <col min="13080" max="13081" width="7" style="27" customWidth="1"/>
    <col min="13082" max="13082" width="13.109375" style="27" bestFit="1" customWidth="1"/>
    <col min="13083" max="13085" width="9.109375" style="27"/>
    <col min="13086" max="13086" width="11.109375" style="27" customWidth="1"/>
    <col min="13087" max="13087" width="9.109375" style="27"/>
    <col min="13088" max="13088" width="10.33203125" style="27" customWidth="1"/>
    <col min="13089" max="13089" width="9.109375" style="27"/>
    <col min="13090" max="13090" width="11.109375" style="27" bestFit="1" customWidth="1"/>
    <col min="13091" max="13091" width="9.109375" style="27"/>
    <col min="13092" max="13092" width="10.33203125" style="27" bestFit="1" customWidth="1"/>
    <col min="13093" max="13312" width="9.109375" style="27"/>
    <col min="13313" max="13313" width="6.6640625" style="27" customWidth="1"/>
    <col min="13314" max="13314" width="8" style="27" bestFit="1" customWidth="1"/>
    <col min="13315" max="13315" width="17.109375" style="27" customWidth="1"/>
    <col min="13316" max="13316" width="9.109375" style="27"/>
    <col min="13317" max="13317" width="5.6640625" style="27" customWidth="1"/>
    <col min="13318" max="13318" width="6.5546875" style="27" customWidth="1"/>
    <col min="13319" max="13319" width="8" style="27" bestFit="1" customWidth="1"/>
    <col min="13320" max="13320" width="16.109375" style="27" customWidth="1"/>
    <col min="13321" max="13321" width="9.109375" style="27"/>
    <col min="13322" max="13322" width="5.6640625" style="27" customWidth="1"/>
    <col min="13323" max="13323" width="7" style="27" bestFit="1" customWidth="1"/>
    <col min="13324" max="13324" width="9.6640625" style="27" customWidth="1"/>
    <col min="13325" max="13325" width="12.33203125" style="27" customWidth="1"/>
    <col min="13326" max="13326" width="8.6640625" style="27" bestFit="1" customWidth="1"/>
    <col min="13327" max="13327" width="9.6640625" style="27" bestFit="1" customWidth="1"/>
    <col min="13328" max="13328" width="12.88671875" style="27" customWidth="1"/>
    <col min="13329" max="13329" width="11.88671875" style="27" customWidth="1"/>
    <col min="13330" max="13330" width="9.88671875" style="27" bestFit="1" customWidth="1"/>
    <col min="13331" max="13331" width="11.5546875" style="27" bestFit="1" customWidth="1"/>
    <col min="13332" max="13332" width="10.88671875" style="27" bestFit="1" customWidth="1"/>
    <col min="13333" max="13333" width="11.109375" style="27" customWidth="1"/>
    <col min="13334" max="13334" width="10.5546875" style="27" bestFit="1" customWidth="1"/>
    <col min="13335" max="13335" width="7" style="27" bestFit="1" customWidth="1"/>
    <col min="13336" max="13337" width="7" style="27" customWidth="1"/>
    <col min="13338" max="13338" width="13.109375" style="27" bestFit="1" customWidth="1"/>
    <col min="13339" max="13341" width="9.109375" style="27"/>
    <col min="13342" max="13342" width="11.109375" style="27" customWidth="1"/>
    <col min="13343" max="13343" width="9.109375" style="27"/>
    <col min="13344" max="13344" width="10.33203125" style="27" customWidth="1"/>
    <col min="13345" max="13345" width="9.109375" style="27"/>
    <col min="13346" max="13346" width="11.109375" style="27" bestFit="1" customWidth="1"/>
    <col min="13347" max="13347" width="9.109375" style="27"/>
    <col min="13348" max="13348" width="10.33203125" style="27" bestFit="1" customWidth="1"/>
    <col min="13349" max="13568" width="9.109375" style="27"/>
    <col min="13569" max="13569" width="6.6640625" style="27" customWidth="1"/>
    <col min="13570" max="13570" width="8" style="27" bestFit="1" customWidth="1"/>
    <col min="13571" max="13571" width="17.109375" style="27" customWidth="1"/>
    <col min="13572" max="13572" width="9.109375" style="27"/>
    <col min="13573" max="13573" width="5.6640625" style="27" customWidth="1"/>
    <col min="13574" max="13574" width="6.5546875" style="27" customWidth="1"/>
    <col min="13575" max="13575" width="8" style="27" bestFit="1" customWidth="1"/>
    <col min="13576" max="13576" width="16.109375" style="27" customWidth="1"/>
    <col min="13577" max="13577" width="9.109375" style="27"/>
    <col min="13578" max="13578" width="5.6640625" style="27" customWidth="1"/>
    <col min="13579" max="13579" width="7" style="27" bestFit="1" customWidth="1"/>
    <col min="13580" max="13580" width="9.6640625" style="27" customWidth="1"/>
    <col min="13581" max="13581" width="12.33203125" style="27" customWidth="1"/>
    <col min="13582" max="13582" width="8.6640625" style="27" bestFit="1" customWidth="1"/>
    <col min="13583" max="13583" width="9.6640625" style="27" bestFit="1" customWidth="1"/>
    <col min="13584" max="13584" width="12.88671875" style="27" customWidth="1"/>
    <col min="13585" max="13585" width="11.88671875" style="27" customWidth="1"/>
    <col min="13586" max="13586" width="9.88671875" style="27" bestFit="1" customWidth="1"/>
    <col min="13587" max="13587" width="11.5546875" style="27" bestFit="1" customWidth="1"/>
    <col min="13588" max="13588" width="10.88671875" style="27" bestFit="1" customWidth="1"/>
    <col min="13589" max="13589" width="11.109375" style="27" customWidth="1"/>
    <col min="13590" max="13590" width="10.5546875" style="27" bestFit="1" customWidth="1"/>
    <col min="13591" max="13591" width="7" style="27" bestFit="1" customWidth="1"/>
    <col min="13592" max="13593" width="7" style="27" customWidth="1"/>
    <col min="13594" max="13594" width="13.109375" style="27" bestFit="1" customWidth="1"/>
    <col min="13595" max="13597" width="9.109375" style="27"/>
    <col min="13598" max="13598" width="11.109375" style="27" customWidth="1"/>
    <col min="13599" max="13599" width="9.109375" style="27"/>
    <col min="13600" max="13600" width="10.33203125" style="27" customWidth="1"/>
    <col min="13601" max="13601" width="9.109375" style="27"/>
    <col min="13602" max="13602" width="11.109375" style="27" bestFit="1" customWidth="1"/>
    <col min="13603" max="13603" width="9.109375" style="27"/>
    <col min="13604" max="13604" width="10.33203125" style="27" bestFit="1" customWidth="1"/>
    <col min="13605" max="13824" width="9.109375" style="27"/>
    <col min="13825" max="13825" width="6.6640625" style="27" customWidth="1"/>
    <col min="13826" max="13826" width="8" style="27" bestFit="1" customWidth="1"/>
    <col min="13827" max="13827" width="17.109375" style="27" customWidth="1"/>
    <col min="13828" max="13828" width="9.109375" style="27"/>
    <col min="13829" max="13829" width="5.6640625" style="27" customWidth="1"/>
    <col min="13830" max="13830" width="6.5546875" style="27" customWidth="1"/>
    <col min="13831" max="13831" width="8" style="27" bestFit="1" customWidth="1"/>
    <col min="13832" max="13832" width="16.109375" style="27" customWidth="1"/>
    <col min="13833" max="13833" width="9.109375" style="27"/>
    <col min="13834" max="13834" width="5.6640625" style="27" customWidth="1"/>
    <col min="13835" max="13835" width="7" style="27" bestFit="1" customWidth="1"/>
    <col min="13836" max="13836" width="9.6640625" style="27" customWidth="1"/>
    <col min="13837" max="13837" width="12.33203125" style="27" customWidth="1"/>
    <col min="13838" max="13838" width="8.6640625" style="27" bestFit="1" customWidth="1"/>
    <col min="13839" max="13839" width="9.6640625" style="27" bestFit="1" customWidth="1"/>
    <col min="13840" max="13840" width="12.88671875" style="27" customWidth="1"/>
    <col min="13841" max="13841" width="11.88671875" style="27" customWidth="1"/>
    <col min="13842" max="13842" width="9.88671875" style="27" bestFit="1" customWidth="1"/>
    <col min="13843" max="13843" width="11.5546875" style="27" bestFit="1" customWidth="1"/>
    <col min="13844" max="13844" width="10.88671875" style="27" bestFit="1" customWidth="1"/>
    <col min="13845" max="13845" width="11.109375" style="27" customWidth="1"/>
    <col min="13846" max="13846" width="10.5546875" style="27" bestFit="1" customWidth="1"/>
    <col min="13847" max="13847" width="7" style="27" bestFit="1" customWidth="1"/>
    <col min="13848" max="13849" width="7" style="27" customWidth="1"/>
    <col min="13850" max="13850" width="13.109375" style="27" bestFit="1" customWidth="1"/>
    <col min="13851" max="13853" width="9.109375" style="27"/>
    <col min="13854" max="13854" width="11.109375" style="27" customWidth="1"/>
    <col min="13855" max="13855" width="9.109375" style="27"/>
    <col min="13856" max="13856" width="10.33203125" style="27" customWidth="1"/>
    <col min="13857" max="13857" width="9.109375" style="27"/>
    <col min="13858" max="13858" width="11.109375" style="27" bestFit="1" customWidth="1"/>
    <col min="13859" max="13859" width="9.109375" style="27"/>
    <col min="13860" max="13860" width="10.33203125" style="27" bestFit="1" customWidth="1"/>
    <col min="13861" max="14080" width="9.109375" style="27"/>
    <col min="14081" max="14081" width="6.6640625" style="27" customWidth="1"/>
    <col min="14082" max="14082" width="8" style="27" bestFit="1" customWidth="1"/>
    <col min="14083" max="14083" width="17.109375" style="27" customWidth="1"/>
    <col min="14084" max="14084" width="9.109375" style="27"/>
    <col min="14085" max="14085" width="5.6640625" style="27" customWidth="1"/>
    <col min="14086" max="14086" width="6.5546875" style="27" customWidth="1"/>
    <col min="14087" max="14087" width="8" style="27" bestFit="1" customWidth="1"/>
    <col min="14088" max="14088" width="16.109375" style="27" customWidth="1"/>
    <col min="14089" max="14089" width="9.109375" style="27"/>
    <col min="14090" max="14090" width="5.6640625" style="27" customWidth="1"/>
    <col min="14091" max="14091" width="7" style="27" bestFit="1" customWidth="1"/>
    <col min="14092" max="14092" width="9.6640625" style="27" customWidth="1"/>
    <col min="14093" max="14093" width="12.33203125" style="27" customWidth="1"/>
    <col min="14094" max="14094" width="8.6640625" style="27" bestFit="1" customWidth="1"/>
    <col min="14095" max="14095" width="9.6640625" style="27" bestFit="1" customWidth="1"/>
    <col min="14096" max="14096" width="12.88671875" style="27" customWidth="1"/>
    <col min="14097" max="14097" width="11.88671875" style="27" customWidth="1"/>
    <col min="14098" max="14098" width="9.88671875" style="27" bestFit="1" customWidth="1"/>
    <col min="14099" max="14099" width="11.5546875" style="27" bestFit="1" customWidth="1"/>
    <col min="14100" max="14100" width="10.88671875" style="27" bestFit="1" customWidth="1"/>
    <col min="14101" max="14101" width="11.109375" style="27" customWidth="1"/>
    <col min="14102" max="14102" width="10.5546875" style="27" bestFit="1" customWidth="1"/>
    <col min="14103" max="14103" width="7" style="27" bestFit="1" customWidth="1"/>
    <col min="14104" max="14105" width="7" style="27" customWidth="1"/>
    <col min="14106" max="14106" width="13.109375" style="27" bestFit="1" customWidth="1"/>
    <col min="14107" max="14109" width="9.109375" style="27"/>
    <col min="14110" max="14110" width="11.109375" style="27" customWidth="1"/>
    <col min="14111" max="14111" width="9.109375" style="27"/>
    <col min="14112" max="14112" width="10.33203125" style="27" customWidth="1"/>
    <col min="14113" max="14113" width="9.109375" style="27"/>
    <col min="14114" max="14114" width="11.109375" style="27" bestFit="1" customWidth="1"/>
    <col min="14115" max="14115" width="9.109375" style="27"/>
    <col min="14116" max="14116" width="10.33203125" style="27" bestFit="1" customWidth="1"/>
    <col min="14117" max="14336" width="9.109375" style="27"/>
    <col min="14337" max="14337" width="6.6640625" style="27" customWidth="1"/>
    <col min="14338" max="14338" width="8" style="27" bestFit="1" customWidth="1"/>
    <col min="14339" max="14339" width="17.109375" style="27" customWidth="1"/>
    <col min="14340" max="14340" width="9.109375" style="27"/>
    <col min="14341" max="14341" width="5.6640625" style="27" customWidth="1"/>
    <col min="14342" max="14342" width="6.5546875" style="27" customWidth="1"/>
    <col min="14343" max="14343" width="8" style="27" bestFit="1" customWidth="1"/>
    <col min="14344" max="14344" width="16.109375" style="27" customWidth="1"/>
    <col min="14345" max="14345" width="9.109375" style="27"/>
    <col min="14346" max="14346" width="5.6640625" style="27" customWidth="1"/>
    <col min="14347" max="14347" width="7" style="27" bestFit="1" customWidth="1"/>
    <col min="14348" max="14348" width="9.6640625" style="27" customWidth="1"/>
    <col min="14349" max="14349" width="12.33203125" style="27" customWidth="1"/>
    <col min="14350" max="14350" width="8.6640625" style="27" bestFit="1" customWidth="1"/>
    <col min="14351" max="14351" width="9.6640625" style="27" bestFit="1" customWidth="1"/>
    <col min="14352" max="14352" width="12.88671875" style="27" customWidth="1"/>
    <col min="14353" max="14353" width="11.88671875" style="27" customWidth="1"/>
    <col min="14354" max="14354" width="9.88671875" style="27" bestFit="1" customWidth="1"/>
    <col min="14355" max="14355" width="11.5546875" style="27" bestFit="1" customWidth="1"/>
    <col min="14356" max="14356" width="10.88671875" style="27" bestFit="1" customWidth="1"/>
    <col min="14357" max="14357" width="11.109375" style="27" customWidth="1"/>
    <col min="14358" max="14358" width="10.5546875" style="27" bestFit="1" customWidth="1"/>
    <col min="14359" max="14359" width="7" style="27" bestFit="1" customWidth="1"/>
    <col min="14360" max="14361" width="7" style="27" customWidth="1"/>
    <col min="14362" max="14362" width="13.109375" style="27" bestFit="1" customWidth="1"/>
    <col min="14363" max="14365" width="9.109375" style="27"/>
    <col min="14366" max="14366" width="11.109375" style="27" customWidth="1"/>
    <col min="14367" max="14367" width="9.109375" style="27"/>
    <col min="14368" max="14368" width="10.33203125" style="27" customWidth="1"/>
    <col min="14369" max="14369" width="9.109375" style="27"/>
    <col min="14370" max="14370" width="11.109375" style="27" bestFit="1" customWidth="1"/>
    <col min="14371" max="14371" width="9.109375" style="27"/>
    <col min="14372" max="14372" width="10.33203125" style="27" bestFit="1" customWidth="1"/>
    <col min="14373" max="14592" width="9.109375" style="27"/>
    <col min="14593" max="14593" width="6.6640625" style="27" customWidth="1"/>
    <col min="14594" max="14594" width="8" style="27" bestFit="1" customWidth="1"/>
    <col min="14595" max="14595" width="17.109375" style="27" customWidth="1"/>
    <col min="14596" max="14596" width="9.109375" style="27"/>
    <col min="14597" max="14597" width="5.6640625" style="27" customWidth="1"/>
    <col min="14598" max="14598" width="6.5546875" style="27" customWidth="1"/>
    <col min="14599" max="14599" width="8" style="27" bestFit="1" customWidth="1"/>
    <col min="14600" max="14600" width="16.109375" style="27" customWidth="1"/>
    <col min="14601" max="14601" width="9.109375" style="27"/>
    <col min="14602" max="14602" width="5.6640625" style="27" customWidth="1"/>
    <col min="14603" max="14603" width="7" style="27" bestFit="1" customWidth="1"/>
    <col min="14604" max="14604" width="9.6640625" style="27" customWidth="1"/>
    <col min="14605" max="14605" width="12.33203125" style="27" customWidth="1"/>
    <col min="14606" max="14606" width="8.6640625" style="27" bestFit="1" customWidth="1"/>
    <col min="14607" max="14607" width="9.6640625" style="27" bestFit="1" customWidth="1"/>
    <col min="14608" max="14608" width="12.88671875" style="27" customWidth="1"/>
    <col min="14609" max="14609" width="11.88671875" style="27" customWidth="1"/>
    <col min="14610" max="14610" width="9.88671875" style="27" bestFit="1" customWidth="1"/>
    <col min="14611" max="14611" width="11.5546875" style="27" bestFit="1" customWidth="1"/>
    <col min="14612" max="14612" width="10.88671875" style="27" bestFit="1" customWidth="1"/>
    <col min="14613" max="14613" width="11.109375" style="27" customWidth="1"/>
    <col min="14614" max="14614" width="10.5546875" style="27" bestFit="1" customWidth="1"/>
    <col min="14615" max="14615" width="7" style="27" bestFit="1" customWidth="1"/>
    <col min="14616" max="14617" width="7" style="27" customWidth="1"/>
    <col min="14618" max="14618" width="13.109375" style="27" bestFit="1" customWidth="1"/>
    <col min="14619" max="14621" width="9.109375" style="27"/>
    <col min="14622" max="14622" width="11.109375" style="27" customWidth="1"/>
    <col min="14623" max="14623" width="9.109375" style="27"/>
    <col min="14624" max="14624" width="10.33203125" style="27" customWidth="1"/>
    <col min="14625" max="14625" width="9.109375" style="27"/>
    <col min="14626" max="14626" width="11.109375" style="27" bestFit="1" customWidth="1"/>
    <col min="14627" max="14627" width="9.109375" style="27"/>
    <col min="14628" max="14628" width="10.33203125" style="27" bestFit="1" customWidth="1"/>
    <col min="14629" max="14848" width="9.109375" style="27"/>
    <col min="14849" max="14849" width="6.6640625" style="27" customWidth="1"/>
    <col min="14850" max="14850" width="8" style="27" bestFit="1" customWidth="1"/>
    <col min="14851" max="14851" width="17.109375" style="27" customWidth="1"/>
    <col min="14852" max="14852" width="9.109375" style="27"/>
    <col min="14853" max="14853" width="5.6640625" style="27" customWidth="1"/>
    <col min="14854" max="14854" width="6.5546875" style="27" customWidth="1"/>
    <col min="14855" max="14855" width="8" style="27" bestFit="1" customWidth="1"/>
    <col min="14856" max="14856" width="16.109375" style="27" customWidth="1"/>
    <col min="14857" max="14857" width="9.109375" style="27"/>
    <col min="14858" max="14858" width="5.6640625" style="27" customWidth="1"/>
    <col min="14859" max="14859" width="7" style="27" bestFit="1" customWidth="1"/>
    <col min="14860" max="14860" width="9.6640625" style="27" customWidth="1"/>
    <col min="14861" max="14861" width="12.33203125" style="27" customWidth="1"/>
    <col min="14862" max="14862" width="8.6640625" style="27" bestFit="1" customWidth="1"/>
    <col min="14863" max="14863" width="9.6640625" style="27" bestFit="1" customWidth="1"/>
    <col min="14864" max="14864" width="12.88671875" style="27" customWidth="1"/>
    <col min="14865" max="14865" width="11.88671875" style="27" customWidth="1"/>
    <col min="14866" max="14866" width="9.88671875" style="27" bestFit="1" customWidth="1"/>
    <col min="14867" max="14867" width="11.5546875" style="27" bestFit="1" customWidth="1"/>
    <col min="14868" max="14868" width="10.88671875" style="27" bestFit="1" customWidth="1"/>
    <col min="14869" max="14869" width="11.109375" style="27" customWidth="1"/>
    <col min="14870" max="14870" width="10.5546875" style="27" bestFit="1" customWidth="1"/>
    <col min="14871" max="14871" width="7" style="27" bestFit="1" customWidth="1"/>
    <col min="14872" max="14873" width="7" style="27" customWidth="1"/>
    <col min="14874" max="14874" width="13.109375" style="27" bestFit="1" customWidth="1"/>
    <col min="14875" max="14877" width="9.109375" style="27"/>
    <col min="14878" max="14878" width="11.109375" style="27" customWidth="1"/>
    <col min="14879" max="14879" width="9.109375" style="27"/>
    <col min="14880" max="14880" width="10.33203125" style="27" customWidth="1"/>
    <col min="14881" max="14881" width="9.109375" style="27"/>
    <col min="14882" max="14882" width="11.109375" style="27" bestFit="1" customWidth="1"/>
    <col min="14883" max="14883" width="9.109375" style="27"/>
    <col min="14884" max="14884" width="10.33203125" style="27" bestFit="1" customWidth="1"/>
    <col min="14885" max="15104" width="9.109375" style="27"/>
    <col min="15105" max="15105" width="6.6640625" style="27" customWidth="1"/>
    <col min="15106" max="15106" width="8" style="27" bestFit="1" customWidth="1"/>
    <col min="15107" max="15107" width="17.109375" style="27" customWidth="1"/>
    <col min="15108" max="15108" width="9.109375" style="27"/>
    <col min="15109" max="15109" width="5.6640625" style="27" customWidth="1"/>
    <col min="15110" max="15110" width="6.5546875" style="27" customWidth="1"/>
    <col min="15111" max="15111" width="8" style="27" bestFit="1" customWidth="1"/>
    <col min="15112" max="15112" width="16.109375" style="27" customWidth="1"/>
    <col min="15113" max="15113" width="9.109375" style="27"/>
    <col min="15114" max="15114" width="5.6640625" style="27" customWidth="1"/>
    <col min="15115" max="15115" width="7" style="27" bestFit="1" customWidth="1"/>
    <col min="15116" max="15116" width="9.6640625" style="27" customWidth="1"/>
    <col min="15117" max="15117" width="12.33203125" style="27" customWidth="1"/>
    <col min="15118" max="15118" width="8.6640625" style="27" bestFit="1" customWidth="1"/>
    <col min="15119" max="15119" width="9.6640625" style="27" bestFit="1" customWidth="1"/>
    <col min="15120" max="15120" width="12.88671875" style="27" customWidth="1"/>
    <col min="15121" max="15121" width="11.88671875" style="27" customWidth="1"/>
    <col min="15122" max="15122" width="9.88671875" style="27" bestFit="1" customWidth="1"/>
    <col min="15123" max="15123" width="11.5546875" style="27" bestFit="1" customWidth="1"/>
    <col min="15124" max="15124" width="10.88671875" style="27" bestFit="1" customWidth="1"/>
    <col min="15125" max="15125" width="11.109375" style="27" customWidth="1"/>
    <col min="15126" max="15126" width="10.5546875" style="27" bestFit="1" customWidth="1"/>
    <col min="15127" max="15127" width="7" style="27" bestFit="1" customWidth="1"/>
    <col min="15128" max="15129" width="7" style="27" customWidth="1"/>
    <col min="15130" max="15130" width="13.109375" style="27" bestFit="1" customWidth="1"/>
    <col min="15131" max="15133" width="9.109375" style="27"/>
    <col min="15134" max="15134" width="11.109375" style="27" customWidth="1"/>
    <col min="15135" max="15135" width="9.109375" style="27"/>
    <col min="15136" max="15136" width="10.33203125" style="27" customWidth="1"/>
    <col min="15137" max="15137" width="9.109375" style="27"/>
    <col min="15138" max="15138" width="11.109375" style="27" bestFit="1" customWidth="1"/>
    <col min="15139" max="15139" width="9.109375" style="27"/>
    <col min="15140" max="15140" width="10.33203125" style="27" bestFit="1" customWidth="1"/>
    <col min="15141" max="15360" width="9.109375" style="27"/>
    <col min="15361" max="15361" width="6.6640625" style="27" customWidth="1"/>
    <col min="15362" max="15362" width="8" style="27" bestFit="1" customWidth="1"/>
    <col min="15363" max="15363" width="17.109375" style="27" customWidth="1"/>
    <col min="15364" max="15364" width="9.109375" style="27"/>
    <col min="15365" max="15365" width="5.6640625" style="27" customWidth="1"/>
    <col min="15366" max="15366" width="6.5546875" style="27" customWidth="1"/>
    <col min="15367" max="15367" width="8" style="27" bestFit="1" customWidth="1"/>
    <col min="15368" max="15368" width="16.109375" style="27" customWidth="1"/>
    <col min="15369" max="15369" width="9.109375" style="27"/>
    <col min="15370" max="15370" width="5.6640625" style="27" customWidth="1"/>
    <col min="15371" max="15371" width="7" style="27" bestFit="1" customWidth="1"/>
    <col min="15372" max="15372" width="9.6640625" style="27" customWidth="1"/>
    <col min="15373" max="15373" width="12.33203125" style="27" customWidth="1"/>
    <col min="15374" max="15374" width="8.6640625" style="27" bestFit="1" customWidth="1"/>
    <col min="15375" max="15375" width="9.6640625" style="27" bestFit="1" customWidth="1"/>
    <col min="15376" max="15376" width="12.88671875" style="27" customWidth="1"/>
    <col min="15377" max="15377" width="11.88671875" style="27" customWidth="1"/>
    <col min="15378" max="15378" width="9.88671875" style="27" bestFit="1" customWidth="1"/>
    <col min="15379" max="15379" width="11.5546875" style="27" bestFit="1" customWidth="1"/>
    <col min="15380" max="15380" width="10.88671875" style="27" bestFit="1" customWidth="1"/>
    <col min="15381" max="15381" width="11.109375" style="27" customWidth="1"/>
    <col min="15382" max="15382" width="10.5546875" style="27" bestFit="1" customWidth="1"/>
    <col min="15383" max="15383" width="7" style="27" bestFit="1" customWidth="1"/>
    <col min="15384" max="15385" width="7" style="27" customWidth="1"/>
    <col min="15386" max="15386" width="13.109375" style="27" bestFit="1" customWidth="1"/>
    <col min="15387" max="15389" width="9.109375" style="27"/>
    <col min="15390" max="15390" width="11.109375" style="27" customWidth="1"/>
    <col min="15391" max="15391" width="9.109375" style="27"/>
    <col min="15392" max="15392" width="10.33203125" style="27" customWidth="1"/>
    <col min="15393" max="15393" width="9.109375" style="27"/>
    <col min="15394" max="15394" width="11.109375" style="27" bestFit="1" customWidth="1"/>
    <col min="15395" max="15395" width="9.109375" style="27"/>
    <col min="15396" max="15396" width="10.33203125" style="27" bestFit="1" customWidth="1"/>
    <col min="15397" max="15616" width="9.109375" style="27"/>
    <col min="15617" max="15617" width="6.6640625" style="27" customWidth="1"/>
    <col min="15618" max="15618" width="8" style="27" bestFit="1" customWidth="1"/>
    <col min="15619" max="15619" width="17.109375" style="27" customWidth="1"/>
    <col min="15620" max="15620" width="9.109375" style="27"/>
    <col min="15621" max="15621" width="5.6640625" style="27" customWidth="1"/>
    <col min="15622" max="15622" width="6.5546875" style="27" customWidth="1"/>
    <col min="15623" max="15623" width="8" style="27" bestFit="1" customWidth="1"/>
    <col min="15624" max="15624" width="16.109375" style="27" customWidth="1"/>
    <col min="15625" max="15625" width="9.109375" style="27"/>
    <col min="15626" max="15626" width="5.6640625" style="27" customWidth="1"/>
    <col min="15627" max="15627" width="7" style="27" bestFit="1" customWidth="1"/>
    <col min="15628" max="15628" width="9.6640625" style="27" customWidth="1"/>
    <col min="15629" max="15629" width="12.33203125" style="27" customWidth="1"/>
    <col min="15630" max="15630" width="8.6640625" style="27" bestFit="1" customWidth="1"/>
    <col min="15631" max="15631" width="9.6640625" style="27" bestFit="1" customWidth="1"/>
    <col min="15632" max="15632" width="12.88671875" style="27" customWidth="1"/>
    <col min="15633" max="15633" width="11.88671875" style="27" customWidth="1"/>
    <col min="15634" max="15634" width="9.88671875" style="27" bestFit="1" customWidth="1"/>
    <col min="15635" max="15635" width="11.5546875" style="27" bestFit="1" customWidth="1"/>
    <col min="15636" max="15636" width="10.88671875" style="27" bestFit="1" customWidth="1"/>
    <col min="15637" max="15637" width="11.109375" style="27" customWidth="1"/>
    <col min="15638" max="15638" width="10.5546875" style="27" bestFit="1" customWidth="1"/>
    <col min="15639" max="15639" width="7" style="27" bestFit="1" customWidth="1"/>
    <col min="15640" max="15641" width="7" style="27" customWidth="1"/>
    <col min="15642" max="15642" width="13.109375" style="27" bestFit="1" customWidth="1"/>
    <col min="15643" max="15645" width="9.109375" style="27"/>
    <col min="15646" max="15646" width="11.109375" style="27" customWidth="1"/>
    <col min="15647" max="15647" width="9.109375" style="27"/>
    <col min="15648" max="15648" width="10.33203125" style="27" customWidth="1"/>
    <col min="15649" max="15649" width="9.109375" style="27"/>
    <col min="15650" max="15650" width="11.109375" style="27" bestFit="1" customWidth="1"/>
    <col min="15651" max="15651" width="9.109375" style="27"/>
    <col min="15652" max="15652" width="10.33203125" style="27" bestFit="1" customWidth="1"/>
    <col min="15653" max="15872" width="9.109375" style="27"/>
    <col min="15873" max="15873" width="6.6640625" style="27" customWidth="1"/>
    <col min="15874" max="15874" width="8" style="27" bestFit="1" customWidth="1"/>
    <col min="15875" max="15875" width="17.109375" style="27" customWidth="1"/>
    <col min="15876" max="15876" width="9.109375" style="27"/>
    <col min="15877" max="15877" width="5.6640625" style="27" customWidth="1"/>
    <col min="15878" max="15878" width="6.5546875" style="27" customWidth="1"/>
    <col min="15879" max="15879" width="8" style="27" bestFit="1" customWidth="1"/>
    <col min="15880" max="15880" width="16.109375" style="27" customWidth="1"/>
    <col min="15881" max="15881" width="9.109375" style="27"/>
    <col min="15882" max="15882" width="5.6640625" style="27" customWidth="1"/>
    <col min="15883" max="15883" width="7" style="27" bestFit="1" customWidth="1"/>
    <col min="15884" max="15884" width="9.6640625" style="27" customWidth="1"/>
    <col min="15885" max="15885" width="12.33203125" style="27" customWidth="1"/>
    <col min="15886" max="15886" width="8.6640625" style="27" bestFit="1" customWidth="1"/>
    <col min="15887" max="15887" width="9.6640625" style="27" bestFit="1" customWidth="1"/>
    <col min="15888" max="15888" width="12.88671875" style="27" customWidth="1"/>
    <col min="15889" max="15889" width="11.88671875" style="27" customWidth="1"/>
    <col min="15890" max="15890" width="9.88671875" style="27" bestFit="1" customWidth="1"/>
    <col min="15891" max="15891" width="11.5546875" style="27" bestFit="1" customWidth="1"/>
    <col min="15892" max="15892" width="10.88671875" style="27" bestFit="1" customWidth="1"/>
    <col min="15893" max="15893" width="11.109375" style="27" customWidth="1"/>
    <col min="15894" max="15894" width="10.5546875" style="27" bestFit="1" customWidth="1"/>
    <col min="15895" max="15895" width="7" style="27" bestFit="1" customWidth="1"/>
    <col min="15896" max="15897" width="7" style="27" customWidth="1"/>
    <col min="15898" max="15898" width="13.109375" style="27" bestFit="1" customWidth="1"/>
    <col min="15899" max="15901" width="9.109375" style="27"/>
    <col min="15902" max="15902" width="11.109375" style="27" customWidth="1"/>
    <col min="15903" max="15903" width="9.109375" style="27"/>
    <col min="15904" max="15904" width="10.33203125" style="27" customWidth="1"/>
    <col min="15905" max="15905" width="9.109375" style="27"/>
    <col min="15906" max="15906" width="11.109375" style="27" bestFit="1" customWidth="1"/>
    <col min="15907" max="15907" width="9.109375" style="27"/>
    <col min="15908" max="15908" width="10.33203125" style="27" bestFit="1" customWidth="1"/>
    <col min="15909" max="16128" width="9.109375" style="27"/>
    <col min="16129" max="16129" width="6.6640625" style="27" customWidth="1"/>
    <col min="16130" max="16130" width="8" style="27" bestFit="1" customWidth="1"/>
    <col min="16131" max="16131" width="17.109375" style="27" customWidth="1"/>
    <col min="16132" max="16132" width="9.109375" style="27"/>
    <col min="16133" max="16133" width="5.6640625" style="27" customWidth="1"/>
    <col min="16134" max="16134" width="6.5546875" style="27" customWidth="1"/>
    <col min="16135" max="16135" width="8" style="27" bestFit="1" customWidth="1"/>
    <col min="16136" max="16136" width="16.109375" style="27" customWidth="1"/>
    <col min="16137" max="16137" width="9.109375" style="27"/>
    <col min="16138" max="16138" width="5.6640625" style="27" customWidth="1"/>
    <col min="16139" max="16139" width="7" style="27" bestFit="1" customWidth="1"/>
    <col min="16140" max="16140" width="9.6640625" style="27" customWidth="1"/>
    <col min="16141" max="16141" width="12.33203125" style="27" customWidth="1"/>
    <col min="16142" max="16142" width="8.6640625" style="27" bestFit="1" customWidth="1"/>
    <col min="16143" max="16143" width="9.6640625" style="27" bestFit="1" customWidth="1"/>
    <col min="16144" max="16144" width="12.88671875" style="27" customWidth="1"/>
    <col min="16145" max="16145" width="11.88671875" style="27" customWidth="1"/>
    <col min="16146" max="16146" width="9.88671875" style="27" bestFit="1" customWidth="1"/>
    <col min="16147" max="16147" width="11.5546875" style="27" bestFit="1" customWidth="1"/>
    <col min="16148" max="16148" width="10.88671875" style="27" bestFit="1" customWidth="1"/>
    <col min="16149" max="16149" width="11.109375" style="27" customWidth="1"/>
    <col min="16150" max="16150" width="10.5546875" style="27" bestFit="1" customWidth="1"/>
    <col min="16151" max="16151" width="7" style="27" bestFit="1" customWidth="1"/>
    <col min="16152" max="16153" width="7" style="27" customWidth="1"/>
    <col min="16154" max="16154" width="13.109375" style="27" bestFit="1" customWidth="1"/>
    <col min="16155" max="16157" width="9.109375" style="27"/>
    <col min="16158" max="16158" width="11.109375" style="27" customWidth="1"/>
    <col min="16159" max="16159" width="9.109375" style="27"/>
    <col min="16160" max="16160" width="10.33203125" style="27" customWidth="1"/>
    <col min="16161" max="16161" width="9.109375" style="27"/>
    <col min="16162" max="16162" width="11.109375" style="27" bestFit="1" customWidth="1"/>
    <col min="16163" max="16163" width="9.109375" style="27"/>
    <col min="16164" max="16164" width="10.33203125" style="27" bestFit="1" customWidth="1"/>
    <col min="16165" max="16384" width="9.109375" style="27"/>
  </cols>
  <sheetData>
    <row r="1" spans="1:26" s="2" customFormat="1" ht="16.2" thickBot="1" x14ac:dyDescent="0.35">
      <c r="A1" s="1" t="s">
        <v>0</v>
      </c>
      <c r="B1" s="1"/>
      <c r="D1" s="3"/>
      <c r="I1" s="152" t="s">
        <v>1</v>
      </c>
      <c r="J1" s="153"/>
      <c r="K1" s="153"/>
      <c r="L1" s="153"/>
      <c r="M1" s="154"/>
      <c r="R1" s="155" t="s">
        <v>4</v>
      </c>
      <c r="S1" s="156"/>
      <c r="T1" s="125" t="s">
        <v>5</v>
      </c>
      <c r="U1" s="156" t="s">
        <v>6</v>
      </c>
      <c r="V1" s="157"/>
    </row>
    <row r="2" spans="1:26" s="2" customFormat="1" ht="16.2" thickBot="1" x14ac:dyDescent="0.35">
      <c r="D2" s="3"/>
      <c r="I2" s="4" t="s">
        <v>3</v>
      </c>
      <c r="J2" s="5"/>
      <c r="K2" s="6"/>
      <c r="L2" s="7"/>
      <c r="M2" s="8">
        <f>+V121</f>
        <v>0</v>
      </c>
      <c r="R2" s="9" t="s">
        <v>8</v>
      </c>
      <c r="S2" s="10" t="s">
        <v>9</v>
      </c>
      <c r="T2" s="122"/>
      <c r="U2" s="11" t="s">
        <v>8</v>
      </c>
      <c r="V2" s="10" t="s">
        <v>9</v>
      </c>
    </row>
    <row r="3" spans="1:26" s="2" customFormat="1" ht="16.2" thickBot="1" x14ac:dyDescent="0.35">
      <c r="A3" s="1" t="s">
        <v>2</v>
      </c>
      <c r="B3" s="1"/>
      <c r="D3" s="3"/>
      <c r="I3" s="12" t="s">
        <v>103</v>
      </c>
      <c r="J3" s="13"/>
      <c r="K3" s="14"/>
      <c r="L3" s="15"/>
      <c r="M3" s="16">
        <f>W121</f>
        <v>0</v>
      </c>
      <c r="R3" s="17">
        <v>0.68</v>
      </c>
      <c r="S3" s="18">
        <v>0.92</v>
      </c>
      <c r="T3" s="123" t="s">
        <v>59</v>
      </c>
      <c r="U3" s="17">
        <v>0.68</v>
      </c>
      <c r="V3" s="18">
        <v>0.92</v>
      </c>
    </row>
    <row r="4" spans="1:26" s="2" customFormat="1" ht="16.2" thickBot="1" x14ac:dyDescent="0.35">
      <c r="D4" s="3"/>
      <c r="E4" s="19"/>
      <c r="F4" s="19"/>
      <c r="G4" s="19"/>
      <c r="I4" s="12" t="s">
        <v>104</v>
      </c>
      <c r="J4" s="15"/>
      <c r="K4" s="15"/>
      <c r="L4" s="15"/>
      <c r="M4" s="16">
        <f>Y121</f>
        <v>0</v>
      </c>
      <c r="R4" s="20">
        <v>0.68</v>
      </c>
      <c r="S4" s="21">
        <v>0.92</v>
      </c>
      <c r="T4" s="123" t="s">
        <v>60</v>
      </c>
      <c r="U4" s="20">
        <v>0.68</v>
      </c>
      <c r="V4" s="21">
        <v>0.92</v>
      </c>
    </row>
    <row r="5" spans="1:26" s="2" customFormat="1" ht="16.2" thickBot="1" x14ac:dyDescent="0.35">
      <c r="A5" s="1" t="s">
        <v>7</v>
      </c>
      <c r="B5" s="1"/>
      <c r="D5" s="3"/>
      <c r="E5" s="19"/>
      <c r="F5" s="19"/>
      <c r="G5" s="19"/>
      <c r="I5" s="12" t="s">
        <v>11</v>
      </c>
      <c r="J5" s="15"/>
      <c r="K5" s="15"/>
      <c r="L5" s="15"/>
      <c r="M5" s="16">
        <f>X121</f>
        <v>0</v>
      </c>
      <c r="R5" s="20">
        <v>0.97</v>
      </c>
      <c r="S5" s="21">
        <v>1.41</v>
      </c>
      <c r="T5" s="123" t="s">
        <v>61</v>
      </c>
      <c r="U5" s="20">
        <v>1.21</v>
      </c>
      <c r="V5" s="21">
        <v>1.65</v>
      </c>
    </row>
    <row r="6" spans="1:26" s="2" customFormat="1" ht="16.2" thickBot="1" x14ac:dyDescent="0.35">
      <c r="C6" s="1"/>
      <c r="G6" s="3"/>
      <c r="H6" s="1"/>
      <c r="I6" s="22" t="s">
        <v>12</v>
      </c>
      <c r="J6" s="23"/>
      <c r="K6" s="24"/>
      <c r="L6" s="25"/>
      <c r="M6" s="26">
        <f>+Z121</f>
        <v>0</v>
      </c>
      <c r="R6" s="20">
        <v>1.31</v>
      </c>
      <c r="S6" s="21">
        <v>2.0299999999999998</v>
      </c>
      <c r="T6" s="123" t="s">
        <v>62</v>
      </c>
      <c r="U6" s="20">
        <v>1.57</v>
      </c>
      <c r="V6" s="21">
        <v>2.35</v>
      </c>
    </row>
    <row r="7" spans="1:26" ht="14.25" customHeight="1" thickBot="1" x14ac:dyDescent="0.35">
      <c r="A7" s="1" t="s">
        <v>10</v>
      </c>
      <c r="B7" s="1"/>
      <c r="C7" s="2"/>
      <c r="G7" s="1"/>
      <c r="H7" s="1"/>
      <c r="I7" s="1"/>
      <c r="J7" s="28"/>
      <c r="K7" s="28"/>
      <c r="L7" s="28"/>
      <c r="M7" s="28"/>
      <c r="N7" s="28"/>
      <c r="O7" s="28"/>
      <c r="P7" s="28"/>
      <c r="Q7" s="28"/>
      <c r="R7" s="20">
        <v>1.96</v>
      </c>
      <c r="S7" s="21">
        <v>3.35</v>
      </c>
      <c r="T7" s="123" t="s">
        <v>63</v>
      </c>
      <c r="U7" s="20">
        <v>2.21</v>
      </c>
      <c r="V7" s="21">
        <v>3.88</v>
      </c>
      <c r="W7" s="28"/>
      <c r="X7" s="28"/>
      <c r="Y7" s="28"/>
      <c r="Z7" s="28"/>
    </row>
    <row r="8" spans="1:26" ht="14.25" customHeight="1" thickBot="1" x14ac:dyDescent="0.35">
      <c r="G8" s="1"/>
      <c r="H8" s="1"/>
      <c r="I8" s="1"/>
      <c r="J8" s="28"/>
      <c r="K8" s="28"/>
      <c r="L8" s="28"/>
      <c r="M8" s="28"/>
      <c r="N8" s="28"/>
      <c r="O8" s="28"/>
      <c r="P8" s="28"/>
      <c r="Q8" s="28"/>
      <c r="R8" s="20">
        <v>3.31</v>
      </c>
      <c r="S8" s="21">
        <v>6.44</v>
      </c>
      <c r="T8" s="123" t="s">
        <v>64</v>
      </c>
      <c r="U8" s="20">
        <v>3.42</v>
      </c>
      <c r="V8" s="21">
        <v>6.33</v>
      </c>
      <c r="W8" s="28"/>
      <c r="X8" s="28"/>
      <c r="Y8" s="28"/>
      <c r="Z8" s="28"/>
    </row>
    <row r="9" spans="1:26" ht="14.25" customHeight="1" thickBot="1" x14ac:dyDescent="0.35">
      <c r="E9" s="158"/>
      <c r="F9" s="158"/>
      <c r="G9" s="158"/>
      <c r="H9" s="158"/>
      <c r="I9" s="158"/>
      <c r="J9" s="28"/>
      <c r="K9" s="28"/>
      <c r="L9" s="28"/>
      <c r="M9" s="28"/>
      <c r="N9" s="28"/>
      <c r="O9" s="28"/>
      <c r="P9" s="28"/>
      <c r="Q9" s="28"/>
      <c r="R9" s="20">
        <v>6.18</v>
      </c>
      <c r="S9" s="21">
        <v>11.75</v>
      </c>
      <c r="T9" s="123" t="s">
        <v>65</v>
      </c>
      <c r="U9" s="20">
        <v>4.84</v>
      </c>
      <c r="V9" s="21">
        <v>10.43</v>
      </c>
      <c r="W9" s="28"/>
      <c r="X9" s="28"/>
      <c r="Y9" s="28"/>
      <c r="Z9" s="28"/>
    </row>
    <row r="10" spans="1:26" ht="14.25" customHeight="1" thickBot="1" x14ac:dyDescent="0.35">
      <c r="E10" s="28"/>
      <c r="F10" s="28"/>
      <c r="G10" s="28"/>
      <c r="H10" s="28"/>
      <c r="I10" s="28"/>
      <c r="J10" s="28"/>
      <c r="K10" s="28"/>
      <c r="L10" s="28"/>
      <c r="M10" s="28"/>
      <c r="N10" s="31" t="s">
        <v>13</v>
      </c>
      <c r="O10" s="28"/>
      <c r="P10" s="28"/>
      <c r="Q10" s="28"/>
      <c r="R10" s="20">
        <v>9.1199999999999992</v>
      </c>
      <c r="S10" s="21">
        <v>19.84</v>
      </c>
      <c r="T10" s="123" t="s">
        <v>66</v>
      </c>
      <c r="U10" s="20">
        <v>6.3</v>
      </c>
      <c r="V10" s="21">
        <v>15.79</v>
      </c>
      <c r="W10" s="28"/>
      <c r="X10" s="28"/>
      <c r="Y10" s="28"/>
      <c r="Z10" s="28"/>
    </row>
    <row r="11" spans="1:26" ht="14.25" customHeight="1" thickBot="1" x14ac:dyDescent="0.35">
      <c r="E11" s="28"/>
      <c r="F11" s="28"/>
      <c r="G11" s="28"/>
      <c r="H11" s="28"/>
      <c r="I11" s="28"/>
      <c r="J11" s="28"/>
      <c r="K11" s="28"/>
      <c r="L11" s="28"/>
      <c r="M11" s="28"/>
      <c r="N11" s="32" t="s">
        <v>14</v>
      </c>
      <c r="O11" s="28"/>
      <c r="P11" s="28"/>
      <c r="Q11" s="28"/>
      <c r="R11" s="20">
        <v>13.89</v>
      </c>
      <c r="S11" s="21">
        <v>32.42</v>
      </c>
      <c r="T11" s="123" t="s">
        <v>67</v>
      </c>
      <c r="U11" s="20">
        <v>8.1999999999999993</v>
      </c>
      <c r="V11" s="21">
        <v>18.05</v>
      </c>
      <c r="W11" s="28"/>
      <c r="X11" s="28"/>
      <c r="Y11" s="28"/>
      <c r="Z11" s="28"/>
    </row>
    <row r="12" spans="1:26" ht="14.25" customHeight="1" x14ac:dyDescent="0.3">
      <c r="E12" s="28"/>
      <c r="F12" s="28"/>
      <c r="G12" s="28"/>
      <c r="H12" s="28"/>
      <c r="I12" s="28"/>
      <c r="J12" s="28"/>
      <c r="K12" s="28"/>
      <c r="L12" s="28"/>
      <c r="M12" s="28"/>
      <c r="N12" s="32" t="s">
        <v>15</v>
      </c>
      <c r="O12" s="28"/>
      <c r="P12" s="28"/>
      <c r="Q12" s="28"/>
      <c r="R12" s="33">
        <v>20.41</v>
      </c>
      <c r="S12" s="34">
        <v>44.44</v>
      </c>
      <c r="T12" s="124" t="s">
        <v>68</v>
      </c>
      <c r="U12" s="33">
        <v>12.8</v>
      </c>
      <c r="V12" s="34">
        <v>26.42</v>
      </c>
      <c r="W12" s="28"/>
      <c r="X12" s="28"/>
      <c r="Y12" s="28"/>
      <c r="Z12" s="28"/>
    </row>
    <row r="13" spans="1:26" ht="14.25" customHeight="1" x14ac:dyDescent="0.3">
      <c r="E13" s="28"/>
      <c r="F13" s="28"/>
      <c r="G13" s="28"/>
      <c r="H13" s="28"/>
      <c r="I13" s="28"/>
      <c r="J13" s="28"/>
      <c r="K13" s="28"/>
      <c r="L13" s="28"/>
      <c r="M13" s="28"/>
      <c r="N13" s="32" t="s">
        <v>16</v>
      </c>
      <c r="O13" s="28"/>
      <c r="P13" s="28"/>
      <c r="Q13" s="28"/>
      <c r="R13" s="35" t="s">
        <v>69</v>
      </c>
      <c r="S13" s="36"/>
      <c r="T13" s="37"/>
      <c r="U13" s="36"/>
      <c r="V13" s="38"/>
      <c r="W13" s="28"/>
      <c r="X13" s="28"/>
      <c r="Y13" s="28"/>
      <c r="Z13" s="28"/>
    </row>
    <row r="14" spans="1:26" ht="14.25" customHeight="1" thickBot="1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32" t="s">
        <v>17</v>
      </c>
      <c r="O14" s="28"/>
      <c r="P14" s="28"/>
      <c r="Q14" s="28"/>
      <c r="R14" s="39" t="s">
        <v>70</v>
      </c>
      <c r="S14" s="40"/>
      <c r="T14" s="41" t="s">
        <v>71</v>
      </c>
      <c r="U14" s="40"/>
      <c r="V14" s="42"/>
      <c r="W14" s="28"/>
      <c r="X14" s="28"/>
      <c r="Y14" s="28"/>
      <c r="Z14" s="28"/>
    </row>
    <row r="15" spans="1:26" ht="14.25" customHeight="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O15" s="28"/>
      <c r="P15" s="28"/>
      <c r="Q15" s="28"/>
      <c r="R15" s="43"/>
      <c r="S15" s="44"/>
      <c r="T15" s="45"/>
      <c r="U15" s="44"/>
      <c r="V15" s="44"/>
      <c r="W15" s="28"/>
      <c r="X15" s="28"/>
      <c r="Y15" s="28"/>
      <c r="Z15" s="28"/>
    </row>
    <row r="16" spans="1:26" ht="14.25" hidden="1" customHeight="1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2"/>
      <c r="O16" s="28"/>
      <c r="P16" s="28"/>
      <c r="Q16" s="28"/>
      <c r="R16" s="46"/>
      <c r="S16" s="46"/>
      <c r="T16" s="45"/>
      <c r="U16" s="46"/>
      <c r="V16" s="46"/>
      <c r="W16" s="28"/>
      <c r="X16" s="28"/>
      <c r="Y16" s="28"/>
      <c r="Z16" s="28"/>
    </row>
    <row r="17" spans="6:26" ht="14.25" hidden="1" customHeight="1" x14ac:dyDescent="0.3">
      <c r="F17" s="28"/>
      <c r="G17" s="28"/>
      <c r="H17" s="28"/>
      <c r="I17" s="28"/>
      <c r="J17" s="28"/>
      <c r="K17" s="28"/>
      <c r="L17" s="28"/>
      <c r="M17" s="28"/>
      <c r="N17" s="32"/>
      <c r="R17" s="47" t="s">
        <v>18</v>
      </c>
      <c r="S17" s="47" t="s">
        <v>19</v>
      </c>
      <c r="T17" s="47" t="s">
        <v>20</v>
      </c>
      <c r="U17" s="47" t="s">
        <v>21</v>
      </c>
      <c r="V17" s="47" t="s">
        <v>22</v>
      </c>
      <c r="W17" s="28"/>
      <c r="X17" s="28"/>
      <c r="Y17" s="28"/>
      <c r="Z17" s="28"/>
    </row>
    <row r="18" spans="6:26" ht="14.25" hidden="1" customHeight="1" x14ac:dyDescent="0.3">
      <c r="F18" s="28"/>
      <c r="G18" s="28"/>
      <c r="H18" s="28"/>
      <c r="I18" s="28"/>
      <c r="J18" s="28"/>
      <c r="K18" s="28"/>
      <c r="L18" s="28"/>
      <c r="M18" s="28"/>
      <c r="N18" s="32"/>
      <c r="R18" s="48">
        <v>6</v>
      </c>
      <c r="S18" s="49">
        <f>$R$3</f>
        <v>0.68</v>
      </c>
      <c r="T18" s="49">
        <f>$U$3</f>
        <v>0.68</v>
      </c>
      <c r="U18" s="50">
        <f>$S$3</f>
        <v>0.92</v>
      </c>
      <c r="V18" s="51">
        <f>$V$3</f>
        <v>0.92</v>
      </c>
      <c r="W18" s="28"/>
      <c r="X18" s="28"/>
      <c r="Y18" s="28"/>
      <c r="Z18" s="28"/>
    </row>
    <row r="19" spans="6:26" ht="14.25" hidden="1" customHeight="1" x14ac:dyDescent="0.3">
      <c r="F19" s="28"/>
      <c r="G19" s="28"/>
      <c r="H19" s="28"/>
      <c r="I19" s="28"/>
      <c r="J19" s="28"/>
      <c r="K19" s="28"/>
      <c r="L19" s="28"/>
      <c r="M19" s="28"/>
      <c r="N19" s="32"/>
      <c r="R19" s="48">
        <f>R18+1</f>
        <v>7</v>
      </c>
      <c r="S19" s="49">
        <f t="shared" ref="S19:S41" si="0">$R$3</f>
        <v>0.68</v>
      </c>
      <c r="T19" s="49">
        <f t="shared" ref="T19:T41" si="1">$U$3</f>
        <v>0.68</v>
      </c>
      <c r="U19" s="50">
        <f t="shared" ref="U19:U41" si="2">$S$3</f>
        <v>0.92</v>
      </c>
      <c r="V19" s="51">
        <f t="shared" ref="V19:V41" si="3">$V$3</f>
        <v>0.92</v>
      </c>
      <c r="W19" s="28"/>
      <c r="X19" s="28"/>
      <c r="Y19" s="28"/>
      <c r="Z19" s="28"/>
    </row>
    <row r="20" spans="6:26" ht="14.25" hidden="1" customHeight="1" x14ac:dyDescent="0.3">
      <c r="F20" s="28"/>
      <c r="G20" s="28"/>
      <c r="H20" s="28"/>
      <c r="I20" s="28"/>
      <c r="J20" s="28"/>
      <c r="K20" s="28"/>
      <c r="L20" s="28"/>
      <c r="M20" s="28"/>
      <c r="N20" s="32"/>
      <c r="R20" s="48">
        <f t="shared" ref="R20:R81" si="4">R19+1</f>
        <v>8</v>
      </c>
      <c r="S20" s="49">
        <f t="shared" si="0"/>
        <v>0.68</v>
      </c>
      <c r="T20" s="49">
        <f t="shared" si="1"/>
        <v>0.68</v>
      </c>
      <c r="U20" s="50">
        <f t="shared" si="2"/>
        <v>0.92</v>
      </c>
      <c r="V20" s="51">
        <f t="shared" si="3"/>
        <v>0.92</v>
      </c>
      <c r="W20" s="28"/>
      <c r="X20" s="28"/>
      <c r="Y20" s="28"/>
      <c r="Z20" s="28"/>
    </row>
    <row r="21" spans="6:26" ht="14.25" hidden="1" customHeight="1" x14ac:dyDescent="0.3">
      <c r="F21" s="28"/>
      <c r="G21" s="28"/>
      <c r="H21" s="28"/>
      <c r="I21" s="28"/>
      <c r="J21" s="28"/>
      <c r="K21" s="28"/>
      <c r="L21" s="28"/>
      <c r="M21" s="28"/>
      <c r="N21" s="32"/>
      <c r="R21" s="48">
        <f t="shared" si="4"/>
        <v>9</v>
      </c>
      <c r="S21" s="49">
        <f t="shared" si="0"/>
        <v>0.68</v>
      </c>
      <c r="T21" s="49">
        <f t="shared" si="1"/>
        <v>0.68</v>
      </c>
      <c r="U21" s="50">
        <f t="shared" si="2"/>
        <v>0.92</v>
      </c>
      <c r="V21" s="51">
        <f t="shared" si="3"/>
        <v>0.92</v>
      </c>
      <c r="W21" s="28"/>
      <c r="X21" s="28"/>
      <c r="Y21" s="28"/>
      <c r="Z21" s="28"/>
    </row>
    <row r="22" spans="6:26" ht="14.25" hidden="1" customHeight="1" x14ac:dyDescent="0.3">
      <c r="F22" s="28"/>
      <c r="G22" s="28"/>
      <c r="H22" s="28"/>
      <c r="I22" s="28"/>
      <c r="J22" s="28"/>
      <c r="K22" s="28"/>
      <c r="L22" s="28"/>
      <c r="M22" s="28"/>
      <c r="N22" s="32"/>
      <c r="R22" s="48">
        <f t="shared" si="4"/>
        <v>10</v>
      </c>
      <c r="S22" s="49">
        <f t="shared" si="0"/>
        <v>0.68</v>
      </c>
      <c r="T22" s="49">
        <f t="shared" si="1"/>
        <v>0.68</v>
      </c>
      <c r="U22" s="50">
        <f t="shared" si="2"/>
        <v>0.92</v>
      </c>
      <c r="V22" s="51">
        <f t="shared" si="3"/>
        <v>0.92</v>
      </c>
      <c r="W22" s="28"/>
      <c r="X22" s="28"/>
      <c r="Y22" s="28"/>
      <c r="Z22" s="28"/>
    </row>
    <row r="23" spans="6:26" ht="14.25" hidden="1" customHeight="1" x14ac:dyDescent="0.3">
      <c r="F23" s="28"/>
      <c r="G23" s="28"/>
      <c r="H23" s="28"/>
      <c r="I23" s="28"/>
      <c r="J23" s="28"/>
      <c r="K23" s="28"/>
      <c r="L23" s="28"/>
      <c r="M23" s="28"/>
      <c r="N23" s="32"/>
      <c r="R23" s="48">
        <f t="shared" si="4"/>
        <v>11</v>
      </c>
      <c r="S23" s="49">
        <f t="shared" si="0"/>
        <v>0.68</v>
      </c>
      <c r="T23" s="49">
        <f t="shared" si="1"/>
        <v>0.68</v>
      </c>
      <c r="U23" s="50">
        <f t="shared" si="2"/>
        <v>0.92</v>
      </c>
      <c r="V23" s="51">
        <f t="shared" si="3"/>
        <v>0.92</v>
      </c>
      <c r="W23" s="28"/>
      <c r="X23" s="28"/>
      <c r="Y23" s="28"/>
      <c r="Z23" s="28"/>
    </row>
    <row r="24" spans="6:26" ht="14.25" hidden="1" customHeight="1" x14ac:dyDescent="0.3">
      <c r="F24" s="28"/>
      <c r="G24" s="28"/>
      <c r="H24" s="28"/>
      <c r="I24" s="28"/>
      <c r="J24" s="28"/>
      <c r="K24" s="28"/>
      <c r="L24" s="28"/>
      <c r="M24" s="28"/>
      <c r="N24" s="32"/>
      <c r="R24" s="48">
        <f t="shared" si="4"/>
        <v>12</v>
      </c>
      <c r="S24" s="49">
        <f t="shared" si="0"/>
        <v>0.68</v>
      </c>
      <c r="T24" s="49">
        <f t="shared" si="1"/>
        <v>0.68</v>
      </c>
      <c r="U24" s="50">
        <f t="shared" si="2"/>
        <v>0.92</v>
      </c>
      <c r="V24" s="51">
        <f t="shared" si="3"/>
        <v>0.92</v>
      </c>
      <c r="W24" s="28"/>
      <c r="X24" s="28"/>
      <c r="Y24" s="28"/>
      <c r="Z24" s="28"/>
    </row>
    <row r="25" spans="6:26" ht="14.25" hidden="1" customHeight="1" x14ac:dyDescent="0.3">
      <c r="F25" s="28"/>
      <c r="G25" s="28"/>
      <c r="H25" s="28"/>
      <c r="I25" s="28"/>
      <c r="J25" s="28"/>
      <c r="K25" s="28"/>
      <c r="L25" s="28"/>
      <c r="M25" s="28"/>
      <c r="N25" s="32"/>
      <c r="R25" s="48">
        <f t="shared" si="4"/>
        <v>13</v>
      </c>
      <c r="S25" s="49">
        <f t="shared" si="0"/>
        <v>0.68</v>
      </c>
      <c r="T25" s="49">
        <f t="shared" si="1"/>
        <v>0.68</v>
      </c>
      <c r="U25" s="50">
        <f t="shared" si="2"/>
        <v>0.92</v>
      </c>
      <c r="V25" s="51">
        <f t="shared" si="3"/>
        <v>0.92</v>
      </c>
      <c r="W25" s="28"/>
      <c r="X25" s="28"/>
      <c r="Y25" s="28"/>
      <c r="Z25" s="28"/>
    </row>
    <row r="26" spans="6:26" ht="14.25" hidden="1" customHeight="1" x14ac:dyDescent="0.3">
      <c r="F26" s="28"/>
      <c r="G26" s="28"/>
      <c r="H26" s="28"/>
      <c r="I26" s="28"/>
      <c r="J26" s="28"/>
      <c r="K26" s="28"/>
      <c r="L26" s="28"/>
      <c r="M26" s="28"/>
      <c r="N26" s="32"/>
      <c r="R26" s="48">
        <f t="shared" si="4"/>
        <v>14</v>
      </c>
      <c r="S26" s="49">
        <f t="shared" si="0"/>
        <v>0.68</v>
      </c>
      <c r="T26" s="49">
        <f t="shared" si="1"/>
        <v>0.68</v>
      </c>
      <c r="U26" s="50">
        <f t="shared" si="2"/>
        <v>0.92</v>
      </c>
      <c r="V26" s="51">
        <f t="shared" si="3"/>
        <v>0.92</v>
      </c>
      <c r="W26" s="28"/>
      <c r="X26" s="28"/>
      <c r="Y26" s="28"/>
      <c r="Z26" s="28"/>
    </row>
    <row r="27" spans="6:26" ht="14.25" hidden="1" customHeight="1" x14ac:dyDescent="0.3">
      <c r="F27" s="28"/>
      <c r="G27" s="28"/>
      <c r="H27" s="28"/>
      <c r="I27" s="28"/>
      <c r="J27" s="28"/>
      <c r="K27" s="28"/>
      <c r="L27" s="28"/>
      <c r="M27" s="28"/>
      <c r="N27" s="32"/>
      <c r="R27" s="48">
        <f t="shared" si="4"/>
        <v>15</v>
      </c>
      <c r="S27" s="49">
        <f t="shared" si="0"/>
        <v>0.68</v>
      </c>
      <c r="T27" s="49">
        <f t="shared" si="1"/>
        <v>0.68</v>
      </c>
      <c r="U27" s="50">
        <f t="shared" si="2"/>
        <v>0.92</v>
      </c>
      <c r="V27" s="51">
        <f t="shared" si="3"/>
        <v>0.92</v>
      </c>
      <c r="W27" s="28"/>
      <c r="X27" s="28"/>
      <c r="Y27" s="28"/>
      <c r="Z27" s="28"/>
    </row>
    <row r="28" spans="6:26" ht="14.25" hidden="1" customHeight="1" x14ac:dyDescent="0.3">
      <c r="F28" s="28"/>
      <c r="G28" s="28"/>
      <c r="H28" s="28"/>
      <c r="I28" s="28"/>
      <c r="J28" s="28"/>
      <c r="K28" s="28"/>
      <c r="L28" s="28"/>
      <c r="M28" s="28"/>
      <c r="N28" s="32"/>
      <c r="R28" s="48">
        <f t="shared" si="4"/>
        <v>16</v>
      </c>
      <c r="S28" s="49">
        <f t="shared" si="0"/>
        <v>0.68</v>
      </c>
      <c r="T28" s="49">
        <f t="shared" si="1"/>
        <v>0.68</v>
      </c>
      <c r="U28" s="50">
        <f t="shared" si="2"/>
        <v>0.92</v>
      </c>
      <c r="V28" s="51">
        <f t="shared" si="3"/>
        <v>0.92</v>
      </c>
      <c r="W28" s="28"/>
      <c r="X28" s="28"/>
      <c r="Y28" s="28"/>
      <c r="Z28" s="28"/>
    </row>
    <row r="29" spans="6:26" ht="14.25" hidden="1" customHeight="1" x14ac:dyDescent="0.3">
      <c r="F29" s="28"/>
      <c r="G29" s="28"/>
      <c r="H29" s="28"/>
      <c r="I29" s="28"/>
      <c r="J29" s="28"/>
      <c r="K29" s="28"/>
      <c r="L29" s="28"/>
      <c r="M29" s="28"/>
      <c r="N29" s="32"/>
      <c r="R29" s="48">
        <f t="shared" si="4"/>
        <v>17</v>
      </c>
      <c r="S29" s="49">
        <f t="shared" si="0"/>
        <v>0.68</v>
      </c>
      <c r="T29" s="49">
        <f t="shared" si="1"/>
        <v>0.68</v>
      </c>
      <c r="U29" s="50">
        <f t="shared" si="2"/>
        <v>0.92</v>
      </c>
      <c r="V29" s="51">
        <f t="shared" si="3"/>
        <v>0.92</v>
      </c>
      <c r="W29" s="28"/>
      <c r="X29" s="28"/>
      <c r="Y29" s="28"/>
      <c r="Z29" s="28"/>
    </row>
    <row r="30" spans="6:26" ht="14.25" hidden="1" customHeight="1" x14ac:dyDescent="0.3">
      <c r="F30" s="28"/>
      <c r="G30" s="28"/>
      <c r="H30" s="28"/>
      <c r="I30" s="28"/>
      <c r="J30" s="28"/>
      <c r="K30" s="28"/>
      <c r="L30" s="28"/>
      <c r="M30" s="28"/>
      <c r="N30" s="32"/>
      <c r="R30" s="48">
        <f t="shared" si="4"/>
        <v>18</v>
      </c>
      <c r="S30" s="49">
        <f t="shared" si="0"/>
        <v>0.68</v>
      </c>
      <c r="T30" s="49">
        <f t="shared" si="1"/>
        <v>0.68</v>
      </c>
      <c r="U30" s="50">
        <f t="shared" si="2"/>
        <v>0.92</v>
      </c>
      <c r="V30" s="51">
        <f t="shared" si="3"/>
        <v>0.92</v>
      </c>
      <c r="W30" s="28"/>
      <c r="X30" s="28"/>
      <c r="Y30" s="28"/>
      <c r="Z30" s="28"/>
    </row>
    <row r="31" spans="6:26" ht="14.25" hidden="1" customHeight="1" x14ac:dyDescent="0.3">
      <c r="F31" s="28"/>
      <c r="G31" s="28"/>
      <c r="H31" s="28"/>
      <c r="I31" s="28"/>
      <c r="J31" s="28"/>
      <c r="K31" s="28"/>
      <c r="L31" s="28"/>
      <c r="M31" s="28"/>
      <c r="N31" s="32"/>
      <c r="R31" s="48">
        <f t="shared" si="4"/>
        <v>19</v>
      </c>
      <c r="S31" s="49">
        <f t="shared" si="0"/>
        <v>0.68</v>
      </c>
      <c r="T31" s="49">
        <f t="shared" si="1"/>
        <v>0.68</v>
      </c>
      <c r="U31" s="50">
        <f t="shared" si="2"/>
        <v>0.92</v>
      </c>
      <c r="V31" s="51">
        <f t="shared" si="3"/>
        <v>0.92</v>
      </c>
      <c r="W31" s="28"/>
      <c r="X31" s="28"/>
      <c r="Y31" s="28"/>
      <c r="Z31" s="28"/>
    </row>
    <row r="32" spans="6:26" ht="14.25" hidden="1" customHeight="1" x14ac:dyDescent="0.3">
      <c r="F32" s="28"/>
      <c r="G32" s="28"/>
      <c r="H32" s="28"/>
      <c r="I32" s="28"/>
      <c r="J32" s="28"/>
      <c r="K32" s="28"/>
      <c r="L32" s="28"/>
      <c r="M32" s="28"/>
      <c r="N32" s="32"/>
      <c r="R32" s="48">
        <f t="shared" si="4"/>
        <v>20</v>
      </c>
      <c r="S32" s="49">
        <f t="shared" si="0"/>
        <v>0.68</v>
      </c>
      <c r="T32" s="49">
        <f t="shared" si="1"/>
        <v>0.68</v>
      </c>
      <c r="U32" s="50">
        <f t="shared" si="2"/>
        <v>0.92</v>
      </c>
      <c r="V32" s="51">
        <f t="shared" si="3"/>
        <v>0.92</v>
      </c>
      <c r="W32" s="28"/>
      <c r="X32" s="28"/>
      <c r="Y32" s="28"/>
      <c r="Z32" s="28"/>
    </row>
    <row r="33" spans="6:26" ht="14.25" hidden="1" customHeight="1" x14ac:dyDescent="0.3">
      <c r="F33" s="28"/>
      <c r="G33" s="28"/>
      <c r="H33" s="28"/>
      <c r="I33" s="28"/>
      <c r="J33" s="28"/>
      <c r="K33" s="28"/>
      <c r="L33" s="28"/>
      <c r="M33" s="28"/>
      <c r="N33" s="32"/>
      <c r="R33" s="48">
        <f t="shared" si="4"/>
        <v>21</v>
      </c>
      <c r="S33" s="49">
        <f t="shared" si="0"/>
        <v>0.68</v>
      </c>
      <c r="T33" s="49">
        <f t="shared" si="1"/>
        <v>0.68</v>
      </c>
      <c r="U33" s="50">
        <f t="shared" si="2"/>
        <v>0.92</v>
      </c>
      <c r="V33" s="51">
        <f t="shared" si="3"/>
        <v>0.92</v>
      </c>
      <c r="W33" s="28"/>
      <c r="X33" s="28"/>
      <c r="Y33" s="28"/>
      <c r="Z33" s="28"/>
    </row>
    <row r="34" spans="6:26" ht="14.25" hidden="1" customHeight="1" x14ac:dyDescent="0.3">
      <c r="F34" s="28"/>
      <c r="G34" s="28"/>
      <c r="H34" s="28"/>
      <c r="I34" s="28"/>
      <c r="J34" s="28"/>
      <c r="K34" s="28"/>
      <c r="L34" s="28"/>
      <c r="M34" s="28"/>
      <c r="N34" s="32"/>
      <c r="R34" s="48">
        <f t="shared" si="4"/>
        <v>22</v>
      </c>
      <c r="S34" s="49">
        <f t="shared" si="0"/>
        <v>0.68</v>
      </c>
      <c r="T34" s="49">
        <f t="shared" si="1"/>
        <v>0.68</v>
      </c>
      <c r="U34" s="50">
        <f t="shared" si="2"/>
        <v>0.92</v>
      </c>
      <c r="V34" s="51">
        <f t="shared" si="3"/>
        <v>0.92</v>
      </c>
      <c r="W34" s="28"/>
      <c r="X34" s="28"/>
      <c r="Y34" s="28"/>
      <c r="Z34" s="28"/>
    </row>
    <row r="35" spans="6:26" ht="14.25" hidden="1" customHeight="1" x14ac:dyDescent="0.3">
      <c r="F35" s="28"/>
      <c r="G35" s="28"/>
      <c r="H35" s="28"/>
      <c r="I35" s="28"/>
      <c r="J35" s="28"/>
      <c r="K35" s="28"/>
      <c r="L35" s="28"/>
      <c r="M35" s="28"/>
      <c r="N35" s="32"/>
      <c r="R35" s="48">
        <f t="shared" si="4"/>
        <v>23</v>
      </c>
      <c r="S35" s="49">
        <f t="shared" si="0"/>
        <v>0.68</v>
      </c>
      <c r="T35" s="49">
        <f t="shared" si="1"/>
        <v>0.68</v>
      </c>
      <c r="U35" s="50">
        <f t="shared" si="2"/>
        <v>0.92</v>
      </c>
      <c r="V35" s="51">
        <f t="shared" si="3"/>
        <v>0.92</v>
      </c>
      <c r="W35" s="28"/>
      <c r="X35" s="28"/>
      <c r="Y35" s="28"/>
      <c r="Z35" s="28"/>
    </row>
    <row r="36" spans="6:26" ht="14.25" hidden="1" customHeight="1" x14ac:dyDescent="0.3">
      <c r="F36" s="28"/>
      <c r="G36" s="28"/>
      <c r="H36" s="28"/>
      <c r="I36" s="28"/>
      <c r="J36" s="28"/>
      <c r="K36" s="28"/>
      <c r="L36" s="28"/>
      <c r="M36" s="28"/>
      <c r="N36" s="32"/>
      <c r="R36" s="48">
        <f t="shared" si="4"/>
        <v>24</v>
      </c>
      <c r="S36" s="49">
        <f t="shared" si="0"/>
        <v>0.68</v>
      </c>
      <c r="T36" s="49">
        <f t="shared" si="1"/>
        <v>0.68</v>
      </c>
      <c r="U36" s="50">
        <f t="shared" si="2"/>
        <v>0.92</v>
      </c>
      <c r="V36" s="51">
        <f t="shared" si="3"/>
        <v>0.92</v>
      </c>
      <c r="W36" s="28"/>
      <c r="X36" s="28"/>
      <c r="Y36" s="28"/>
      <c r="Z36" s="28"/>
    </row>
    <row r="37" spans="6:26" ht="14.25" hidden="1" customHeight="1" x14ac:dyDescent="0.3">
      <c r="F37" s="28"/>
      <c r="G37" s="28"/>
      <c r="H37" s="28"/>
      <c r="I37" s="28"/>
      <c r="J37" s="28"/>
      <c r="K37" s="28"/>
      <c r="L37" s="28"/>
      <c r="M37" s="28"/>
      <c r="N37" s="32"/>
      <c r="R37" s="48">
        <f t="shared" si="4"/>
        <v>25</v>
      </c>
      <c r="S37" s="49">
        <f t="shared" si="0"/>
        <v>0.68</v>
      </c>
      <c r="T37" s="49">
        <f t="shared" si="1"/>
        <v>0.68</v>
      </c>
      <c r="U37" s="50">
        <f t="shared" si="2"/>
        <v>0.92</v>
      </c>
      <c r="V37" s="51">
        <f t="shared" si="3"/>
        <v>0.92</v>
      </c>
      <c r="W37" s="28"/>
      <c r="X37" s="28"/>
      <c r="Y37" s="28"/>
      <c r="Z37" s="28"/>
    </row>
    <row r="38" spans="6:26" ht="14.25" hidden="1" customHeight="1" x14ac:dyDescent="0.3">
      <c r="F38" s="28"/>
      <c r="G38" s="28"/>
      <c r="H38" s="28"/>
      <c r="I38" s="28"/>
      <c r="J38" s="28"/>
      <c r="K38" s="28"/>
      <c r="L38" s="28"/>
      <c r="M38" s="28"/>
      <c r="N38" s="32"/>
      <c r="R38" s="48">
        <f t="shared" si="4"/>
        <v>26</v>
      </c>
      <c r="S38" s="49">
        <f t="shared" si="0"/>
        <v>0.68</v>
      </c>
      <c r="T38" s="49">
        <f t="shared" si="1"/>
        <v>0.68</v>
      </c>
      <c r="U38" s="50">
        <f t="shared" si="2"/>
        <v>0.92</v>
      </c>
      <c r="V38" s="51">
        <f t="shared" si="3"/>
        <v>0.92</v>
      </c>
      <c r="W38" s="28"/>
      <c r="X38" s="28"/>
      <c r="Y38" s="28"/>
      <c r="Z38" s="28"/>
    </row>
    <row r="39" spans="6:26" ht="14.25" hidden="1" customHeight="1" x14ac:dyDescent="0.3">
      <c r="F39" s="28"/>
      <c r="G39" s="28"/>
      <c r="H39" s="28"/>
      <c r="I39" s="28"/>
      <c r="J39" s="28"/>
      <c r="K39" s="28"/>
      <c r="L39" s="28"/>
      <c r="M39" s="28"/>
      <c r="N39" s="32"/>
      <c r="R39" s="48">
        <f t="shared" si="4"/>
        <v>27</v>
      </c>
      <c r="S39" s="49">
        <f t="shared" si="0"/>
        <v>0.68</v>
      </c>
      <c r="T39" s="49">
        <f t="shared" si="1"/>
        <v>0.68</v>
      </c>
      <c r="U39" s="50">
        <f t="shared" si="2"/>
        <v>0.92</v>
      </c>
      <c r="V39" s="51">
        <f t="shared" si="3"/>
        <v>0.92</v>
      </c>
      <c r="W39" s="28"/>
      <c r="X39" s="28"/>
      <c r="Y39" s="28"/>
      <c r="Z39" s="28"/>
    </row>
    <row r="40" spans="6:26" ht="14.25" hidden="1" customHeight="1" x14ac:dyDescent="0.3">
      <c r="F40" s="28"/>
      <c r="G40" s="28"/>
      <c r="H40" s="28"/>
      <c r="I40" s="28"/>
      <c r="J40" s="28"/>
      <c r="K40" s="28"/>
      <c r="L40" s="28"/>
      <c r="M40" s="28"/>
      <c r="N40" s="32"/>
      <c r="R40" s="48">
        <f t="shared" si="4"/>
        <v>28</v>
      </c>
      <c r="S40" s="49">
        <f t="shared" si="0"/>
        <v>0.68</v>
      </c>
      <c r="T40" s="49">
        <f t="shared" si="1"/>
        <v>0.68</v>
      </c>
      <c r="U40" s="50">
        <f t="shared" si="2"/>
        <v>0.92</v>
      </c>
      <c r="V40" s="51">
        <f t="shared" si="3"/>
        <v>0.92</v>
      </c>
      <c r="W40" s="28"/>
      <c r="X40" s="28"/>
      <c r="Y40" s="28"/>
      <c r="Z40" s="28"/>
    </row>
    <row r="41" spans="6:26" ht="14.25" hidden="1" customHeight="1" x14ac:dyDescent="0.3">
      <c r="F41" s="28"/>
      <c r="G41" s="28"/>
      <c r="H41" s="28"/>
      <c r="I41" s="28"/>
      <c r="J41" s="28"/>
      <c r="K41" s="28"/>
      <c r="L41" s="28"/>
      <c r="M41" s="28"/>
      <c r="N41" s="32"/>
      <c r="R41" s="48">
        <f t="shared" si="4"/>
        <v>29</v>
      </c>
      <c r="S41" s="49">
        <f t="shared" si="0"/>
        <v>0.68</v>
      </c>
      <c r="T41" s="49">
        <f t="shared" si="1"/>
        <v>0.68</v>
      </c>
      <c r="U41" s="50">
        <f t="shared" si="2"/>
        <v>0.92</v>
      </c>
      <c r="V41" s="51">
        <f t="shared" si="3"/>
        <v>0.92</v>
      </c>
      <c r="W41" s="28"/>
      <c r="X41" s="28"/>
      <c r="Y41" s="28"/>
      <c r="Z41" s="28"/>
    </row>
    <row r="42" spans="6:26" ht="14.25" hidden="1" customHeight="1" x14ac:dyDescent="0.3">
      <c r="F42" s="28"/>
      <c r="G42" s="28"/>
      <c r="H42" s="28"/>
      <c r="I42" s="28"/>
      <c r="J42" s="28"/>
      <c r="K42" s="28"/>
      <c r="L42" s="28"/>
      <c r="M42" s="28"/>
      <c r="N42" s="32"/>
      <c r="R42" s="48">
        <f t="shared" si="4"/>
        <v>30</v>
      </c>
      <c r="S42" s="49">
        <f>$R$5</f>
        <v>0.97</v>
      </c>
      <c r="T42" s="49">
        <f>$U$5</f>
        <v>1.21</v>
      </c>
      <c r="U42" s="50">
        <f>$S$5</f>
        <v>1.41</v>
      </c>
      <c r="V42" s="51">
        <f>$V$5</f>
        <v>1.65</v>
      </c>
      <c r="W42" s="28"/>
      <c r="X42" s="28"/>
      <c r="Y42" s="28"/>
      <c r="Z42" s="28"/>
    </row>
    <row r="43" spans="6:26" ht="14.25" hidden="1" customHeight="1" x14ac:dyDescent="0.3">
      <c r="F43" s="28"/>
      <c r="G43" s="28"/>
      <c r="H43" s="28"/>
      <c r="I43" s="28"/>
      <c r="J43" s="28"/>
      <c r="K43" s="28"/>
      <c r="L43" s="28"/>
      <c r="M43" s="28"/>
      <c r="N43" s="32"/>
      <c r="R43" s="48">
        <f t="shared" si="4"/>
        <v>31</v>
      </c>
      <c r="S43" s="49">
        <f>$R$5</f>
        <v>0.97</v>
      </c>
      <c r="T43" s="49">
        <f>$U$5</f>
        <v>1.21</v>
      </c>
      <c r="U43" s="50">
        <f>$S$5</f>
        <v>1.41</v>
      </c>
      <c r="V43" s="51">
        <f>$V$5</f>
        <v>1.65</v>
      </c>
      <c r="W43" s="28"/>
      <c r="X43" s="28"/>
      <c r="Y43" s="28"/>
      <c r="Z43" s="28"/>
    </row>
    <row r="44" spans="6:26" ht="14.25" hidden="1" customHeight="1" x14ac:dyDescent="0.3">
      <c r="F44" s="28"/>
      <c r="G44" s="28"/>
      <c r="H44" s="28"/>
      <c r="I44" s="28"/>
      <c r="J44" s="28"/>
      <c r="K44" s="28"/>
      <c r="L44" s="28"/>
      <c r="M44" s="28"/>
      <c r="N44" s="32"/>
      <c r="R44" s="48">
        <f t="shared" si="4"/>
        <v>32</v>
      </c>
      <c r="S44" s="49">
        <f>$R$5</f>
        <v>0.97</v>
      </c>
      <c r="T44" s="49">
        <f>$U$5</f>
        <v>1.21</v>
      </c>
      <c r="U44" s="50">
        <f>$S$5</f>
        <v>1.41</v>
      </c>
      <c r="V44" s="51">
        <f>$V$5</f>
        <v>1.65</v>
      </c>
      <c r="W44" s="28"/>
      <c r="X44" s="28"/>
      <c r="Y44" s="28"/>
      <c r="Z44" s="28"/>
    </row>
    <row r="45" spans="6:26" ht="14.25" hidden="1" customHeight="1" x14ac:dyDescent="0.3">
      <c r="F45" s="28"/>
      <c r="G45" s="28"/>
      <c r="H45" s="28"/>
      <c r="I45" s="28"/>
      <c r="J45" s="28"/>
      <c r="K45" s="28"/>
      <c r="L45" s="28"/>
      <c r="M45" s="28"/>
      <c r="N45" s="32"/>
      <c r="R45" s="48">
        <f t="shared" si="4"/>
        <v>33</v>
      </c>
      <c r="S45" s="49">
        <f>$R$5</f>
        <v>0.97</v>
      </c>
      <c r="T45" s="49">
        <f>$U$5</f>
        <v>1.21</v>
      </c>
      <c r="U45" s="50">
        <f>$S$5</f>
        <v>1.41</v>
      </c>
      <c r="V45" s="51">
        <f>$V$5</f>
        <v>1.65</v>
      </c>
      <c r="W45" s="28"/>
      <c r="X45" s="28"/>
      <c r="Y45" s="28"/>
      <c r="Z45" s="28"/>
    </row>
    <row r="46" spans="6:26" ht="14.25" hidden="1" customHeight="1" x14ac:dyDescent="0.3">
      <c r="F46" s="28"/>
      <c r="G46" s="28"/>
      <c r="H46" s="28"/>
      <c r="I46" s="28"/>
      <c r="J46" s="28"/>
      <c r="K46" s="28"/>
      <c r="L46" s="28"/>
      <c r="M46" s="28"/>
      <c r="N46" s="32"/>
      <c r="R46" s="48">
        <f t="shared" si="4"/>
        <v>34</v>
      </c>
      <c r="S46" s="49">
        <f>$R$5</f>
        <v>0.97</v>
      </c>
      <c r="T46" s="49">
        <f>$U$5</f>
        <v>1.21</v>
      </c>
      <c r="U46" s="50">
        <f>$S$5</f>
        <v>1.41</v>
      </c>
      <c r="V46" s="51">
        <f>$V$5</f>
        <v>1.65</v>
      </c>
      <c r="W46" s="28"/>
      <c r="X46" s="28"/>
      <c r="Y46" s="28"/>
      <c r="Z46" s="28"/>
    </row>
    <row r="47" spans="6:26" ht="14.25" hidden="1" customHeight="1" x14ac:dyDescent="0.3">
      <c r="F47" s="28"/>
      <c r="G47" s="28"/>
      <c r="H47" s="28"/>
      <c r="I47" s="28"/>
      <c r="J47" s="28"/>
      <c r="K47" s="28"/>
      <c r="L47" s="28"/>
      <c r="M47" s="28"/>
      <c r="N47" s="32"/>
      <c r="R47" s="48">
        <f t="shared" si="4"/>
        <v>35</v>
      </c>
      <c r="S47" s="49">
        <f>$R$6</f>
        <v>1.31</v>
      </c>
      <c r="T47" s="49">
        <f>$U$6</f>
        <v>1.57</v>
      </c>
      <c r="U47" s="50">
        <f>$S$6</f>
        <v>2.0299999999999998</v>
      </c>
      <c r="V47" s="51">
        <f>$V$6</f>
        <v>2.35</v>
      </c>
      <c r="W47" s="28"/>
      <c r="X47" s="28"/>
      <c r="Y47" s="28"/>
      <c r="Z47" s="28"/>
    </row>
    <row r="48" spans="6:26" ht="14.25" hidden="1" customHeight="1" x14ac:dyDescent="0.3">
      <c r="F48" s="28"/>
      <c r="G48" s="28"/>
      <c r="H48" s="28"/>
      <c r="I48" s="28"/>
      <c r="J48" s="28"/>
      <c r="K48" s="28"/>
      <c r="L48" s="28"/>
      <c r="M48" s="28"/>
      <c r="N48" s="32"/>
      <c r="R48" s="48">
        <f t="shared" si="4"/>
        <v>36</v>
      </c>
      <c r="S48" s="49">
        <f>$R$6</f>
        <v>1.31</v>
      </c>
      <c r="T48" s="49">
        <f>$U$6</f>
        <v>1.57</v>
      </c>
      <c r="U48" s="50">
        <f>$S$6</f>
        <v>2.0299999999999998</v>
      </c>
      <c r="V48" s="51">
        <f>$V$6</f>
        <v>2.35</v>
      </c>
      <c r="W48" s="28"/>
      <c r="X48" s="28"/>
      <c r="Y48" s="28"/>
      <c r="Z48" s="28"/>
    </row>
    <row r="49" spans="6:26" ht="14.25" hidden="1" customHeight="1" x14ac:dyDescent="0.3">
      <c r="F49" s="28"/>
      <c r="G49" s="28"/>
      <c r="H49" s="28"/>
      <c r="I49" s="28"/>
      <c r="J49" s="28"/>
      <c r="K49" s="28"/>
      <c r="L49" s="28"/>
      <c r="M49" s="28"/>
      <c r="N49" s="32"/>
      <c r="R49" s="48">
        <f t="shared" si="4"/>
        <v>37</v>
      </c>
      <c r="S49" s="49">
        <f>$R$6</f>
        <v>1.31</v>
      </c>
      <c r="T49" s="49">
        <f>$U$6</f>
        <v>1.57</v>
      </c>
      <c r="U49" s="50">
        <f>$S$6</f>
        <v>2.0299999999999998</v>
      </c>
      <c r="V49" s="51">
        <f>$V$6</f>
        <v>2.35</v>
      </c>
      <c r="W49" s="28"/>
      <c r="X49" s="28"/>
      <c r="Y49" s="28"/>
      <c r="Z49" s="28"/>
    </row>
    <row r="50" spans="6:26" ht="14.25" hidden="1" customHeight="1" x14ac:dyDescent="0.3">
      <c r="F50" s="28"/>
      <c r="G50" s="28"/>
      <c r="H50" s="28"/>
      <c r="I50" s="28"/>
      <c r="J50" s="28"/>
      <c r="K50" s="28"/>
      <c r="L50" s="28"/>
      <c r="M50" s="28"/>
      <c r="N50" s="32"/>
      <c r="R50" s="48">
        <f t="shared" si="4"/>
        <v>38</v>
      </c>
      <c r="S50" s="49">
        <f>$R$6</f>
        <v>1.31</v>
      </c>
      <c r="T50" s="49">
        <f>$U$6</f>
        <v>1.57</v>
      </c>
      <c r="U50" s="50">
        <f>$S$6</f>
        <v>2.0299999999999998</v>
      </c>
      <c r="V50" s="51">
        <f>$V$6</f>
        <v>2.35</v>
      </c>
      <c r="W50" s="28"/>
      <c r="X50" s="28"/>
      <c r="Y50" s="28"/>
      <c r="Z50" s="28"/>
    </row>
    <row r="51" spans="6:26" ht="14.25" hidden="1" customHeight="1" x14ac:dyDescent="0.3">
      <c r="F51" s="28"/>
      <c r="G51" s="28"/>
      <c r="H51" s="28"/>
      <c r="I51" s="28"/>
      <c r="J51" s="28"/>
      <c r="K51" s="28"/>
      <c r="L51" s="28"/>
      <c r="M51" s="28"/>
      <c r="N51" s="32"/>
      <c r="R51" s="48">
        <f t="shared" si="4"/>
        <v>39</v>
      </c>
      <c r="S51" s="49">
        <f>$R$6</f>
        <v>1.31</v>
      </c>
      <c r="T51" s="49">
        <f>$U$6</f>
        <v>1.57</v>
      </c>
      <c r="U51" s="50">
        <f>$S$6</f>
        <v>2.0299999999999998</v>
      </c>
      <c r="V51" s="51">
        <f>$V$6</f>
        <v>2.35</v>
      </c>
      <c r="W51" s="28"/>
      <c r="X51" s="28"/>
      <c r="Y51" s="28"/>
      <c r="Z51" s="28"/>
    </row>
    <row r="52" spans="6:26" ht="14.25" hidden="1" customHeight="1" x14ac:dyDescent="0.3">
      <c r="F52" s="28"/>
      <c r="G52" s="28"/>
      <c r="H52" s="28"/>
      <c r="I52" s="28"/>
      <c r="J52" s="28"/>
      <c r="K52" s="28"/>
      <c r="L52" s="28"/>
      <c r="M52" s="28"/>
      <c r="N52" s="32"/>
      <c r="R52" s="48">
        <f t="shared" si="4"/>
        <v>40</v>
      </c>
      <c r="S52" s="49">
        <f>$R$7</f>
        <v>1.96</v>
      </c>
      <c r="T52" s="49">
        <f>$U$7</f>
        <v>2.21</v>
      </c>
      <c r="U52" s="50">
        <f>$S$7</f>
        <v>3.35</v>
      </c>
      <c r="V52" s="51">
        <f>$V$7</f>
        <v>3.88</v>
      </c>
      <c r="W52" s="28"/>
      <c r="X52" s="28"/>
      <c r="Y52" s="28"/>
      <c r="Z52" s="28"/>
    </row>
    <row r="53" spans="6:26" ht="14.25" hidden="1" customHeight="1" x14ac:dyDescent="0.3">
      <c r="F53" s="28"/>
      <c r="G53" s="28"/>
      <c r="H53" s="28"/>
      <c r="I53" s="28"/>
      <c r="J53" s="28"/>
      <c r="K53" s="28"/>
      <c r="L53" s="28"/>
      <c r="M53" s="28"/>
      <c r="N53" s="32"/>
      <c r="R53" s="48">
        <f t="shared" si="4"/>
        <v>41</v>
      </c>
      <c r="S53" s="49">
        <f>$R$7</f>
        <v>1.96</v>
      </c>
      <c r="T53" s="49">
        <f>$U$7</f>
        <v>2.21</v>
      </c>
      <c r="U53" s="50">
        <f>$S$7</f>
        <v>3.35</v>
      </c>
      <c r="V53" s="51">
        <f>$V$7</f>
        <v>3.88</v>
      </c>
      <c r="W53" s="28"/>
      <c r="X53" s="28"/>
      <c r="Y53" s="28"/>
      <c r="Z53" s="28"/>
    </row>
    <row r="54" spans="6:26" ht="14.25" hidden="1" customHeight="1" x14ac:dyDescent="0.3">
      <c r="F54" s="28"/>
      <c r="G54" s="28"/>
      <c r="H54" s="28"/>
      <c r="I54" s="28"/>
      <c r="J54" s="28"/>
      <c r="K54" s="28"/>
      <c r="L54" s="28"/>
      <c r="M54" s="28"/>
      <c r="N54" s="32"/>
      <c r="R54" s="48">
        <f t="shared" si="4"/>
        <v>42</v>
      </c>
      <c r="S54" s="49">
        <f>$R$7</f>
        <v>1.96</v>
      </c>
      <c r="T54" s="49">
        <f>$U$7</f>
        <v>2.21</v>
      </c>
      <c r="U54" s="50">
        <f>$S$7</f>
        <v>3.35</v>
      </c>
      <c r="V54" s="51">
        <f>$V$7</f>
        <v>3.88</v>
      </c>
      <c r="W54" s="28"/>
      <c r="X54" s="28"/>
      <c r="Y54" s="28"/>
      <c r="Z54" s="28"/>
    </row>
    <row r="55" spans="6:26" ht="14.25" hidden="1" customHeight="1" x14ac:dyDescent="0.3">
      <c r="F55" s="28"/>
      <c r="G55" s="28"/>
      <c r="H55" s="28"/>
      <c r="I55" s="28"/>
      <c r="J55" s="28"/>
      <c r="K55" s="28"/>
      <c r="L55" s="28"/>
      <c r="M55" s="28"/>
      <c r="N55" s="32"/>
      <c r="R55" s="48">
        <f t="shared" si="4"/>
        <v>43</v>
      </c>
      <c r="S55" s="49">
        <f>$R$7</f>
        <v>1.96</v>
      </c>
      <c r="T55" s="49">
        <f>$U$7</f>
        <v>2.21</v>
      </c>
      <c r="U55" s="50">
        <f>$S$7</f>
        <v>3.35</v>
      </c>
      <c r="V55" s="51">
        <f>$V$7</f>
        <v>3.88</v>
      </c>
      <c r="W55" s="28"/>
      <c r="X55" s="28"/>
      <c r="Y55" s="28"/>
      <c r="Z55" s="28"/>
    </row>
    <row r="56" spans="6:26" ht="14.25" hidden="1" customHeight="1" x14ac:dyDescent="0.3">
      <c r="F56" s="28"/>
      <c r="G56" s="28"/>
      <c r="H56" s="28"/>
      <c r="I56" s="28"/>
      <c r="J56" s="28"/>
      <c r="K56" s="28"/>
      <c r="L56" s="28"/>
      <c r="M56" s="28"/>
      <c r="N56" s="32"/>
      <c r="R56" s="48">
        <f t="shared" si="4"/>
        <v>44</v>
      </c>
      <c r="S56" s="49">
        <f>$R$7</f>
        <v>1.96</v>
      </c>
      <c r="T56" s="49">
        <f>$U$7</f>
        <v>2.21</v>
      </c>
      <c r="U56" s="50">
        <f>$S$7</f>
        <v>3.35</v>
      </c>
      <c r="V56" s="51">
        <f>$V$7</f>
        <v>3.88</v>
      </c>
      <c r="W56" s="28"/>
      <c r="X56" s="28"/>
      <c r="Y56" s="28"/>
      <c r="Z56" s="28"/>
    </row>
    <row r="57" spans="6:26" ht="14.25" hidden="1" customHeight="1" x14ac:dyDescent="0.3">
      <c r="F57" s="28"/>
      <c r="G57" s="28"/>
      <c r="H57" s="28"/>
      <c r="I57" s="28"/>
      <c r="J57" s="28"/>
      <c r="K57" s="28"/>
      <c r="L57" s="28"/>
      <c r="M57" s="28"/>
      <c r="N57" s="32"/>
      <c r="R57" s="48">
        <f t="shared" si="4"/>
        <v>45</v>
      </c>
      <c r="S57" s="49">
        <f>$R$8</f>
        <v>3.31</v>
      </c>
      <c r="T57" s="49">
        <f>$U$8</f>
        <v>3.42</v>
      </c>
      <c r="U57" s="50">
        <f>$S$8</f>
        <v>6.44</v>
      </c>
      <c r="V57" s="51">
        <f>$V$8</f>
        <v>6.33</v>
      </c>
      <c r="W57" s="28"/>
      <c r="X57" s="28"/>
      <c r="Y57" s="28"/>
      <c r="Z57" s="28"/>
    </row>
    <row r="58" spans="6:26" ht="14.25" hidden="1" customHeight="1" x14ac:dyDescent="0.3">
      <c r="F58" s="28"/>
      <c r="G58" s="28"/>
      <c r="H58" s="28"/>
      <c r="I58" s="28"/>
      <c r="J58" s="28"/>
      <c r="K58" s="28"/>
      <c r="L58" s="28"/>
      <c r="M58" s="28"/>
      <c r="N58" s="32"/>
      <c r="R58" s="48">
        <f t="shared" si="4"/>
        <v>46</v>
      </c>
      <c r="S58" s="49">
        <f>$R$8</f>
        <v>3.31</v>
      </c>
      <c r="T58" s="49">
        <f>$U$8</f>
        <v>3.42</v>
      </c>
      <c r="U58" s="50">
        <f>$S$8</f>
        <v>6.44</v>
      </c>
      <c r="V58" s="51">
        <f>$V$8</f>
        <v>6.33</v>
      </c>
      <c r="W58" s="28"/>
      <c r="X58" s="28"/>
      <c r="Y58" s="28"/>
      <c r="Z58" s="28"/>
    </row>
    <row r="59" spans="6:26" ht="14.25" hidden="1" customHeight="1" x14ac:dyDescent="0.3">
      <c r="F59" s="28"/>
      <c r="G59" s="28"/>
      <c r="H59" s="28"/>
      <c r="I59" s="28"/>
      <c r="J59" s="28"/>
      <c r="K59" s="28"/>
      <c r="L59" s="28"/>
      <c r="M59" s="28"/>
      <c r="N59" s="32"/>
      <c r="R59" s="48">
        <f t="shared" si="4"/>
        <v>47</v>
      </c>
      <c r="S59" s="49">
        <f>$R$8</f>
        <v>3.31</v>
      </c>
      <c r="T59" s="49">
        <f>$U$8</f>
        <v>3.42</v>
      </c>
      <c r="U59" s="50">
        <f>$S$8</f>
        <v>6.44</v>
      </c>
      <c r="V59" s="51">
        <f>$V$8</f>
        <v>6.33</v>
      </c>
      <c r="W59" s="28"/>
      <c r="X59" s="28"/>
      <c r="Y59" s="28"/>
      <c r="Z59" s="28"/>
    </row>
    <row r="60" spans="6:26" ht="14.25" hidden="1" customHeight="1" x14ac:dyDescent="0.3">
      <c r="F60" s="28"/>
      <c r="G60" s="28"/>
      <c r="H60" s="28"/>
      <c r="I60" s="28"/>
      <c r="J60" s="28"/>
      <c r="K60" s="28"/>
      <c r="L60" s="28"/>
      <c r="M60" s="28"/>
      <c r="N60" s="32"/>
      <c r="R60" s="48">
        <f t="shared" si="4"/>
        <v>48</v>
      </c>
      <c r="S60" s="49">
        <f>$R$8</f>
        <v>3.31</v>
      </c>
      <c r="T60" s="49">
        <f>$U$8</f>
        <v>3.42</v>
      </c>
      <c r="U60" s="50">
        <f>$S$8</f>
        <v>6.44</v>
      </c>
      <c r="V60" s="51">
        <f>$V$8</f>
        <v>6.33</v>
      </c>
      <c r="W60" s="28"/>
      <c r="X60" s="28"/>
      <c r="Y60" s="28"/>
      <c r="Z60" s="28"/>
    </row>
    <row r="61" spans="6:26" ht="14.25" hidden="1" customHeight="1" x14ac:dyDescent="0.3">
      <c r="F61" s="28"/>
      <c r="G61" s="28"/>
      <c r="H61" s="28"/>
      <c r="I61" s="28"/>
      <c r="J61" s="28"/>
      <c r="K61" s="28"/>
      <c r="L61" s="28"/>
      <c r="M61" s="28"/>
      <c r="N61" s="32"/>
      <c r="R61" s="48">
        <f t="shared" si="4"/>
        <v>49</v>
      </c>
      <c r="S61" s="49">
        <f>$R$8</f>
        <v>3.31</v>
      </c>
      <c r="T61" s="49">
        <f>$U$8</f>
        <v>3.42</v>
      </c>
      <c r="U61" s="50">
        <f>$S$8</f>
        <v>6.44</v>
      </c>
      <c r="V61" s="51">
        <f>$V$8</f>
        <v>6.33</v>
      </c>
      <c r="W61" s="28"/>
      <c r="X61" s="28"/>
      <c r="Y61" s="28"/>
      <c r="Z61" s="28"/>
    </row>
    <row r="62" spans="6:26" ht="14.25" hidden="1" customHeight="1" x14ac:dyDescent="0.3">
      <c r="F62" s="28"/>
      <c r="G62" s="28"/>
      <c r="H62" s="28"/>
      <c r="I62" s="28"/>
      <c r="J62" s="28"/>
      <c r="K62" s="28"/>
      <c r="L62" s="28"/>
      <c r="M62" s="28"/>
      <c r="N62" s="32"/>
      <c r="R62" s="48">
        <f t="shared" si="4"/>
        <v>50</v>
      </c>
      <c r="S62" s="49">
        <f>$R$9</f>
        <v>6.18</v>
      </c>
      <c r="T62" s="49">
        <f>$U$9</f>
        <v>4.84</v>
      </c>
      <c r="U62" s="50">
        <f>$S$9</f>
        <v>11.75</v>
      </c>
      <c r="V62" s="51">
        <f>$V$9</f>
        <v>10.43</v>
      </c>
      <c r="W62" s="28"/>
      <c r="X62" s="28"/>
      <c r="Y62" s="28"/>
      <c r="Z62" s="28"/>
    </row>
    <row r="63" spans="6:26" ht="14.25" hidden="1" customHeight="1" x14ac:dyDescent="0.3">
      <c r="F63" s="28"/>
      <c r="G63" s="28"/>
      <c r="H63" s="28"/>
      <c r="I63" s="28"/>
      <c r="J63" s="28"/>
      <c r="K63" s="28"/>
      <c r="L63" s="28"/>
      <c r="M63" s="28"/>
      <c r="N63" s="32"/>
      <c r="R63" s="48">
        <f t="shared" si="4"/>
        <v>51</v>
      </c>
      <c r="S63" s="49">
        <f>$R$9</f>
        <v>6.18</v>
      </c>
      <c r="T63" s="49">
        <f>$U$9</f>
        <v>4.84</v>
      </c>
      <c r="U63" s="50">
        <f>$S$9</f>
        <v>11.75</v>
      </c>
      <c r="V63" s="51">
        <f>$V$9</f>
        <v>10.43</v>
      </c>
      <c r="W63" s="28"/>
      <c r="X63" s="28"/>
      <c r="Y63" s="28"/>
      <c r="Z63" s="28"/>
    </row>
    <row r="64" spans="6:26" ht="14.25" hidden="1" customHeight="1" x14ac:dyDescent="0.3">
      <c r="F64" s="28"/>
      <c r="G64" s="28"/>
      <c r="H64" s="28"/>
      <c r="I64" s="28"/>
      <c r="J64" s="28"/>
      <c r="K64" s="28"/>
      <c r="L64" s="28"/>
      <c r="M64" s="28"/>
      <c r="N64" s="32"/>
      <c r="R64" s="48">
        <f t="shared" si="4"/>
        <v>52</v>
      </c>
      <c r="S64" s="49">
        <f>$R$9</f>
        <v>6.18</v>
      </c>
      <c r="T64" s="49">
        <f>$U$9</f>
        <v>4.84</v>
      </c>
      <c r="U64" s="50">
        <f>$S$9</f>
        <v>11.75</v>
      </c>
      <c r="V64" s="51">
        <f>$V$9</f>
        <v>10.43</v>
      </c>
      <c r="W64" s="28"/>
      <c r="X64" s="28"/>
      <c r="Y64" s="28"/>
      <c r="Z64" s="28"/>
    </row>
    <row r="65" spans="6:26" ht="14.25" hidden="1" customHeight="1" x14ac:dyDescent="0.3">
      <c r="F65" s="28"/>
      <c r="G65" s="28"/>
      <c r="H65" s="28"/>
      <c r="I65" s="28"/>
      <c r="J65" s="28"/>
      <c r="K65" s="28"/>
      <c r="L65" s="28"/>
      <c r="M65" s="28"/>
      <c r="N65" s="32"/>
      <c r="R65" s="48">
        <f t="shared" si="4"/>
        <v>53</v>
      </c>
      <c r="S65" s="49">
        <f>$R$9</f>
        <v>6.18</v>
      </c>
      <c r="T65" s="49">
        <f>$U$9</f>
        <v>4.84</v>
      </c>
      <c r="U65" s="50">
        <f>$S$9</f>
        <v>11.75</v>
      </c>
      <c r="V65" s="51">
        <f>$V$9</f>
        <v>10.43</v>
      </c>
      <c r="W65" s="28"/>
      <c r="X65" s="28"/>
      <c r="Y65" s="28"/>
      <c r="Z65" s="28"/>
    </row>
    <row r="66" spans="6:26" ht="14.25" hidden="1" customHeight="1" x14ac:dyDescent="0.3">
      <c r="F66" s="28"/>
      <c r="G66" s="28"/>
      <c r="H66" s="28"/>
      <c r="I66" s="28"/>
      <c r="J66" s="28"/>
      <c r="K66" s="28"/>
      <c r="L66" s="28"/>
      <c r="M66" s="28"/>
      <c r="N66" s="32"/>
      <c r="R66" s="48">
        <f t="shared" si="4"/>
        <v>54</v>
      </c>
      <c r="S66" s="49">
        <f>$R$9</f>
        <v>6.18</v>
      </c>
      <c r="T66" s="49">
        <f>$U$9</f>
        <v>4.84</v>
      </c>
      <c r="U66" s="50">
        <f>$S$9</f>
        <v>11.75</v>
      </c>
      <c r="V66" s="51">
        <f>$V$9</f>
        <v>10.43</v>
      </c>
      <c r="W66" s="28"/>
      <c r="X66" s="28"/>
      <c r="Y66" s="28"/>
      <c r="Z66" s="28"/>
    </row>
    <row r="67" spans="6:26" ht="14.25" hidden="1" customHeight="1" x14ac:dyDescent="0.3">
      <c r="F67" s="28"/>
      <c r="G67" s="28"/>
      <c r="H67" s="28"/>
      <c r="I67" s="28"/>
      <c r="J67" s="28"/>
      <c r="K67" s="28"/>
      <c r="L67" s="28"/>
      <c r="M67" s="28"/>
      <c r="N67" s="32"/>
      <c r="R67" s="48">
        <f t="shared" si="4"/>
        <v>55</v>
      </c>
      <c r="S67" s="49">
        <f>$R$10</f>
        <v>9.1199999999999992</v>
      </c>
      <c r="T67" s="49">
        <f>$U$10</f>
        <v>6.3</v>
      </c>
      <c r="U67" s="50">
        <f>$S$10</f>
        <v>19.84</v>
      </c>
      <c r="V67" s="51">
        <f>$V$10</f>
        <v>15.79</v>
      </c>
      <c r="W67" s="28"/>
      <c r="X67" s="28"/>
      <c r="Y67" s="28"/>
      <c r="Z67" s="28"/>
    </row>
    <row r="68" spans="6:26" ht="14.25" hidden="1" customHeight="1" x14ac:dyDescent="0.3">
      <c r="F68" s="28"/>
      <c r="G68" s="28"/>
      <c r="H68" s="28"/>
      <c r="I68" s="28"/>
      <c r="J68" s="28"/>
      <c r="K68" s="28"/>
      <c r="L68" s="28"/>
      <c r="M68" s="28"/>
      <c r="N68" s="32"/>
      <c r="R68" s="48">
        <f t="shared" si="4"/>
        <v>56</v>
      </c>
      <c r="S68" s="49">
        <f>$R$10</f>
        <v>9.1199999999999992</v>
      </c>
      <c r="T68" s="49">
        <f>$U$10</f>
        <v>6.3</v>
      </c>
      <c r="U68" s="50">
        <f>$S$10</f>
        <v>19.84</v>
      </c>
      <c r="V68" s="51">
        <f>$V$10</f>
        <v>15.79</v>
      </c>
      <c r="W68" s="28"/>
      <c r="X68" s="28"/>
      <c r="Y68" s="28"/>
      <c r="Z68" s="28"/>
    </row>
    <row r="69" spans="6:26" ht="14.25" hidden="1" customHeight="1" x14ac:dyDescent="0.3">
      <c r="F69" s="28"/>
      <c r="G69" s="28"/>
      <c r="H69" s="28"/>
      <c r="I69" s="28"/>
      <c r="J69" s="28"/>
      <c r="K69" s="28"/>
      <c r="L69" s="28"/>
      <c r="M69" s="28"/>
      <c r="N69" s="32"/>
      <c r="R69" s="48">
        <f t="shared" si="4"/>
        <v>57</v>
      </c>
      <c r="S69" s="49">
        <f>$R$10</f>
        <v>9.1199999999999992</v>
      </c>
      <c r="T69" s="49">
        <f>$U$10</f>
        <v>6.3</v>
      </c>
      <c r="U69" s="50">
        <f>$S$10</f>
        <v>19.84</v>
      </c>
      <c r="V69" s="51">
        <f>$V$10</f>
        <v>15.79</v>
      </c>
      <c r="W69" s="28"/>
      <c r="X69" s="28"/>
      <c r="Y69" s="28"/>
      <c r="Z69" s="28"/>
    </row>
    <row r="70" spans="6:26" ht="14.25" hidden="1" customHeight="1" x14ac:dyDescent="0.3">
      <c r="F70" s="28"/>
      <c r="G70" s="28"/>
      <c r="H70" s="28"/>
      <c r="I70" s="28"/>
      <c r="J70" s="28"/>
      <c r="K70" s="28"/>
      <c r="L70" s="28"/>
      <c r="M70" s="28"/>
      <c r="N70" s="32"/>
      <c r="R70" s="48">
        <f t="shared" si="4"/>
        <v>58</v>
      </c>
      <c r="S70" s="49">
        <f>$R$10</f>
        <v>9.1199999999999992</v>
      </c>
      <c r="T70" s="49">
        <f>$U$10</f>
        <v>6.3</v>
      </c>
      <c r="U70" s="50">
        <f>$S$10</f>
        <v>19.84</v>
      </c>
      <c r="V70" s="51">
        <f>$V$10</f>
        <v>15.79</v>
      </c>
      <c r="W70" s="28"/>
      <c r="X70" s="28"/>
      <c r="Y70" s="28"/>
      <c r="Z70" s="28"/>
    </row>
    <row r="71" spans="6:26" ht="14.25" hidden="1" customHeight="1" x14ac:dyDescent="0.3">
      <c r="F71" s="28"/>
      <c r="G71" s="28"/>
      <c r="H71" s="28"/>
      <c r="I71" s="28"/>
      <c r="J71" s="28"/>
      <c r="K71" s="28"/>
      <c r="L71" s="28"/>
      <c r="M71" s="28"/>
      <c r="N71" s="32"/>
      <c r="R71" s="48">
        <f t="shared" si="4"/>
        <v>59</v>
      </c>
      <c r="S71" s="49">
        <f>$R$10</f>
        <v>9.1199999999999992</v>
      </c>
      <c r="T71" s="49">
        <f>$U$10</f>
        <v>6.3</v>
      </c>
      <c r="U71" s="50">
        <f>$S$10</f>
        <v>19.84</v>
      </c>
      <c r="V71" s="51">
        <f>$V$10</f>
        <v>15.79</v>
      </c>
      <c r="W71" s="28"/>
      <c r="X71" s="28"/>
      <c r="Y71" s="28"/>
      <c r="Z71" s="28"/>
    </row>
    <row r="72" spans="6:26" ht="14.25" hidden="1" customHeight="1" x14ac:dyDescent="0.3">
      <c r="F72" s="28"/>
      <c r="G72" s="28"/>
      <c r="H72" s="28"/>
      <c r="I72" s="28"/>
      <c r="J72" s="28"/>
      <c r="K72" s="28"/>
      <c r="L72" s="28"/>
      <c r="M72" s="28"/>
      <c r="N72" s="32"/>
      <c r="R72" s="48">
        <f t="shared" si="4"/>
        <v>60</v>
      </c>
      <c r="S72" s="49">
        <f>$R$11</f>
        <v>13.89</v>
      </c>
      <c r="T72" s="49">
        <f>$U$11</f>
        <v>8.1999999999999993</v>
      </c>
      <c r="U72" s="50">
        <f>$S$11</f>
        <v>32.42</v>
      </c>
      <c r="V72" s="51">
        <f>$V$11</f>
        <v>18.05</v>
      </c>
      <c r="W72" s="28"/>
      <c r="X72" s="28"/>
      <c r="Y72" s="28"/>
      <c r="Z72" s="28"/>
    </row>
    <row r="73" spans="6:26" ht="14.25" hidden="1" customHeight="1" x14ac:dyDescent="0.3">
      <c r="F73" s="28"/>
      <c r="G73" s="28"/>
      <c r="H73" s="28"/>
      <c r="I73" s="28"/>
      <c r="J73" s="28"/>
      <c r="K73" s="28"/>
      <c r="L73" s="28"/>
      <c r="M73" s="28"/>
      <c r="N73" s="32"/>
      <c r="R73" s="48">
        <f t="shared" si="4"/>
        <v>61</v>
      </c>
      <c r="S73" s="49">
        <f>$R$11</f>
        <v>13.89</v>
      </c>
      <c r="T73" s="49">
        <f>$U$11</f>
        <v>8.1999999999999993</v>
      </c>
      <c r="U73" s="50">
        <f>$S$11</f>
        <v>32.42</v>
      </c>
      <c r="V73" s="51">
        <f>$V$11</f>
        <v>18.05</v>
      </c>
      <c r="W73" s="28"/>
      <c r="X73" s="28"/>
      <c r="Y73" s="28"/>
      <c r="Z73" s="28"/>
    </row>
    <row r="74" spans="6:26" ht="14.25" hidden="1" customHeight="1" x14ac:dyDescent="0.3">
      <c r="F74" s="28"/>
      <c r="G74" s="28"/>
      <c r="H74" s="28"/>
      <c r="I74" s="28"/>
      <c r="J74" s="28"/>
      <c r="K74" s="28"/>
      <c r="L74" s="28"/>
      <c r="M74" s="28"/>
      <c r="N74" s="32"/>
      <c r="R74" s="48">
        <f t="shared" si="4"/>
        <v>62</v>
      </c>
      <c r="S74" s="49">
        <f>$R$11</f>
        <v>13.89</v>
      </c>
      <c r="T74" s="49">
        <f>$U$11</f>
        <v>8.1999999999999993</v>
      </c>
      <c r="U74" s="50">
        <f>$S$11</f>
        <v>32.42</v>
      </c>
      <c r="V74" s="51">
        <f>$V$11</f>
        <v>18.05</v>
      </c>
      <c r="W74" s="28"/>
      <c r="X74" s="28"/>
      <c r="Y74" s="28"/>
      <c r="Z74" s="28"/>
    </row>
    <row r="75" spans="6:26" ht="14.25" hidden="1" customHeight="1" x14ac:dyDescent="0.3">
      <c r="F75" s="28"/>
      <c r="G75" s="28"/>
      <c r="H75" s="28"/>
      <c r="I75" s="28"/>
      <c r="J75" s="28"/>
      <c r="K75" s="28"/>
      <c r="L75" s="28"/>
      <c r="M75" s="28"/>
      <c r="N75" s="32"/>
      <c r="R75" s="48">
        <f t="shared" si="4"/>
        <v>63</v>
      </c>
      <c r="S75" s="49">
        <f>$R$11</f>
        <v>13.89</v>
      </c>
      <c r="T75" s="49">
        <f>$U$11</f>
        <v>8.1999999999999993</v>
      </c>
      <c r="U75" s="50">
        <f>$S$11</f>
        <v>32.42</v>
      </c>
      <c r="V75" s="51">
        <f>$V$11</f>
        <v>18.05</v>
      </c>
      <c r="W75" s="28"/>
      <c r="X75" s="28"/>
      <c r="Y75" s="28"/>
      <c r="Z75" s="28"/>
    </row>
    <row r="76" spans="6:26" ht="14.25" hidden="1" customHeight="1" x14ac:dyDescent="0.3">
      <c r="F76" s="28"/>
      <c r="G76" s="28"/>
      <c r="H76" s="28"/>
      <c r="I76" s="28"/>
      <c r="J76" s="28"/>
      <c r="K76" s="28"/>
      <c r="L76" s="28"/>
      <c r="M76" s="28"/>
      <c r="N76" s="32"/>
      <c r="R76" s="48">
        <f t="shared" si="4"/>
        <v>64</v>
      </c>
      <c r="S76" s="49">
        <f>$R$11</f>
        <v>13.89</v>
      </c>
      <c r="T76" s="49">
        <f>$U$11</f>
        <v>8.1999999999999993</v>
      </c>
      <c r="U76" s="50">
        <f>$S$11</f>
        <v>32.42</v>
      </c>
      <c r="V76" s="51">
        <f>$V$11</f>
        <v>18.05</v>
      </c>
      <c r="W76" s="28"/>
      <c r="X76" s="28"/>
      <c r="Y76" s="28"/>
      <c r="Z76" s="28"/>
    </row>
    <row r="77" spans="6:26" ht="14.25" hidden="1" customHeight="1" x14ac:dyDescent="0.3">
      <c r="F77" s="28"/>
      <c r="G77" s="28"/>
      <c r="H77" s="28"/>
      <c r="I77" s="28"/>
      <c r="J77" s="28"/>
      <c r="K77" s="28"/>
      <c r="L77" s="28"/>
      <c r="M77" s="28"/>
      <c r="N77" s="32"/>
      <c r="R77" s="48">
        <f t="shared" si="4"/>
        <v>65</v>
      </c>
      <c r="S77" s="49">
        <f>$R$12</f>
        <v>20.41</v>
      </c>
      <c r="T77" s="49">
        <f>$U$12</f>
        <v>12.8</v>
      </c>
      <c r="U77" s="50">
        <f>$S$12</f>
        <v>44.44</v>
      </c>
      <c r="V77" s="51">
        <f>$V$12</f>
        <v>26.42</v>
      </c>
      <c r="W77" s="28"/>
      <c r="X77" s="28"/>
      <c r="Y77" s="28"/>
      <c r="Z77" s="28"/>
    </row>
    <row r="78" spans="6:26" ht="14.25" hidden="1" customHeight="1" x14ac:dyDescent="0.3">
      <c r="F78" s="28"/>
      <c r="G78" s="28"/>
      <c r="H78" s="28"/>
      <c r="I78" s="28"/>
      <c r="J78" s="28"/>
      <c r="K78" s="28"/>
      <c r="L78" s="28"/>
      <c r="M78" s="28"/>
      <c r="N78" s="32"/>
      <c r="R78" s="48">
        <f t="shared" si="4"/>
        <v>66</v>
      </c>
      <c r="S78" s="49">
        <f>$R$12</f>
        <v>20.41</v>
      </c>
      <c r="T78" s="49">
        <f>$U$12</f>
        <v>12.8</v>
      </c>
      <c r="U78" s="50">
        <f>$S$12</f>
        <v>44.44</v>
      </c>
      <c r="V78" s="51">
        <f>$V$12</f>
        <v>26.42</v>
      </c>
      <c r="W78" s="28"/>
      <c r="X78" s="28"/>
      <c r="Y78" s="28"/>
      <c r="Z78" s="28"/>
    </row>
    <row r="79" spans="6:26" ht="14.25" hidden="1" customHeight="1" x14ac:dyDescent="0.3">
      <c r="F79" s="28"/>
      <c r="G79" s="28"/>
      <c r="H79" s="28"/>
      <c r="I79" s="28"/>
      <c r="J79" s="28"/>
      <c r="K79" s="28"/>
      <c r="L79" s="28"/>
      <c r="M79" s="28"/>
      <c r="N79" s="32"/>
      <c r="R79" s="48">
        <f t="shared" si="4"/>
        <v>67</v>
      </c>
      <c r="S79" s="49">
        <f>$R$12</f>
        <v>20.41</v>
      </c>
      <c r="T79" s="49">
        <f>$U$12</f>
        <v>12.8</v>
      </c>
      <c r="U79" s="50">
        <f>$S$12</f>
        <v>44.44</v>
      </c>
      <c r="V79" s="51">
        <f>$V$12</f>
        <v>26.42</v>
      </c>
      <c r="W79" s="28"/>
      <c r="X79" s="28"/>
      <c r="Y79" s="28"/>
      <c r="Z79" s="28"/>
    </row>
    <row r="80" spans="6:26" ht="14.25" hidden="1" customHeight="1" x14ac:dyDescent="0.3">
      <c r="F80" s="28"/>
      <c r="G80" s="28"/>
      <c r="H80" s="28"/>
      <c r="I80" s="28"/>
      <c r="J80" s="28"/>
      <c r="K80" s="28"/>
      <c r="L80" s="28"/>
      <c r="M80" s="28"/>
      <c r="N80" s="32"/>
      <c r="R80" s="48">
        <f t="shared" si="4"/>
        <v>68</v>
      </c>
      <c r="S80" s="49">
        <f>$R$12</f>
        <v>20.41</v>
      </c>
      <c r="T80" s="49">
        <f>$U$12</f>
        <v>12.8</v>
      </c>
      <c r="U80" s="50">
        <f>$S$12</f>
        <v>44.44</v>
      </c>
      <c r="V80" s="51">
        <f>$V$12</f>
        <v>26.42</v>
      </c>
      <c r="W80" s="28"/>
      <c r="X80" s="28"/>
      <c r="Y80" s="28"/>
      <c r="Z80" s="28"/>
    </row>
    <row r="81" spans="1:26" ht="14.25" hidden="1" customHeight="1" x14ac:dyDescent="0.3">
      <c r="F81" s="28"/>
      <c r="G81" s="28"/>
      <c r="H81" s="28"/>
      <c r="I81" s="28"/>
      <c r="J81" s="28"/>
      <c r="K81" s="28"/>
      <c r="L81" s="28"/>
      <c r="M81" s="28"/>
      <c r="N81" s="32"/>
      <c r="R81" s="48">
        <f t="shared" si="4"/>
        <v>69</v>
      </c>
      <c r="S81" s="49">
        <f>$R$12</f>
        <v>20.41</v>
      </c>
      <c r="T81" s="49">
        <f>$U$12</f>
        <v>12.8</v>
      </c>
      <c r="U81" s="50">
        <f>$S$12</f>
        <v>44.44</v>
      </c>
      <c r="V81" s="51">
        <f>$V$12</f>
        <v>26.42</v>
      </c>
      <c r="W81" s="28"/>
      <c r="X81" s="28"/>
      <c r="Y81" s="28"/>
      <c r="Z81" s="28"/>
    </row>
    <row r="82" spans="1:26" ht="15" customHeight="1" thickBo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2"/>
      <c r="S82" s="142"/>
      <c r="T82" s="142"/>
      <c r="U82" s="142"/>
      <c r="V82" s="142"/>
      <c r="W82" s="28"/>
      <c r="X82" s="28"/>
      <c r="Y82" s="28"/>
      <c r="Z82" s="28"/>
    </row>
    <row r="83" spans="1:26" s="30" customFormat="1" ht="12.75" customHeight="1" thickBot="1" x14ac:dyDescent="0.25">
      <c r="A83" s="143" t="s">
        <v>23</v>
      </c>
      <c r="B83" s="144"/>
      <c r="C83" s="144"/>
      <c r="D83" s="144"/>
      <c r="E83" s="145"/>
      <c r="F83" s="146" t="s">
        <v>24</v>
      </c>
      <c r="G83" s="147"/>
      <c r="H83" s="147"/>
      <c r="I83" s="147"/>
      <c r="J83" s="148"/>
      <c r="K83" s="112" t="s">
        <v>25</v>
      </c>
      <c r="L83" s="52" t="s">
        <v>26</v>
      </c>
      <c r="M83" s="52" t="s">
        <v>27</v>
      </c>
      <c r="N83" s="52" t="s">
        <v>28</v>
      </c>
      <c r="O83" s="52" t="s">
        <v>29</v>
      </c>
      <c r="P83" s="115" t="s">
        <v>23</v>
      </c>
      <c r="Q83" s="116" t="s">
        <v>24</v>
      </c>
      <c r="R83" s="112" t="s">
        <v>30</v>
      </c>
      <c r="S83" s="115" t="s">
        <v>23</v>
      </c>
      <c r="T83" s="116" t="s">
        <v>24</v>
      </c>
      <c r="U83" s="112" t="s">
        <v>31</v>
      </c>
      <c r="V83" s="52" t="s">
        <v>32</v>
      </c>
      <c r="W83" s="149" t="s">
        <v>33</v>
      </c>
      <c r="X83" s="150"/>
      <c r="Y83" s="151"/>
      <c r="Z83" s="52" t="s">
        <v>32</v>
      </c>
    </row>
    <row r="84" spans="1:26" s="30" customFormat="1" ht="10.199999999999999" x14ac:dyDescent="0.2">
      <c r="A84" s="100" t="s">
        <v>34</v>
      </c>
      <c r="B84" s="101" t="s">
        <v>35</v>
      </c>
      <c r="C84" s="101" t="s">
        <v>36</v>
      </c>
      <c r="D84" s="101" t="s">
        <v>37</v>
      </c>
      <c r="E84" s="102" t="s">
        <v>38</v>
      </c>
      <c r="F84" s="106" t="s">
        <v>34</v>
      </c>
      <c r="G84" s="107" t="s">
        <v>35</v>
      </c>
      <c r="H84" s="107" t="s">
        <v>36</v>
      </c>
      <c r="I84" s="107" t="s">
        <v>37</v>
      </c>
      <c r="J84" s="108" t="s">
        <v>38</v>
      </c>
      <c r="K84" s="113" t="s">
        <v>39</v>
      </c>
      <c r="L84" s="53"/>
      <c r="M84" s="53" t="s">
        <v>40</v>
      </c>
      <c r="N84" s="53" t="s">
        <v>41</v>
      </c>
      <c r="O84" s="53" t="s">
        <v>42</v>
      </c>
      <c r="P84" s="117" t="s">
        <v>43</v>
      </c>
      <c r="Q84" s="118" t="s">
        <v>43</v>
      </c>
      <c r="R84" s="113" t="s">
        <v>25</v>
      </c>
      <c r="S84" s="117" t="s">
        <v>44</v>
      </c>
      <c r="T84" s="118" t="s">
        <v>44</v>
      </c>
      <c r="U84" s="113" t="s">
        <v>44</v>
      </c>
      <c r="V84" s="53" t="s">
        <v>44</v>
      </c>
      <c r="W84" s="54" t="s">
        <v>45</v>
      </c>
      <c r="X84" s="55" t="s">
        <v>46</v>
      </c>
      <c r="Y84" s="56" t="s">
        <v>47</v>
      </c>
      <c r="Z84" s="53" t="s">
        <v>48</v>
      </c>
    </row>
    <row r="85" spans="1:26" s="30" customFormat="1" ht="10.8" thickBot="1" x14ac:dyDescent="0.25">
      <c r="A85" s="103" t="s">
        <v>49</v>
      </c>
      <c r="B85" s="104" t="s">
        <v>50</v>
      </c>
      <c r="C85" s="104" t="s">
        <v>51</v>
      </c>
      <c r="D85" s="104" t="s">
        <v>52</v>
      </c>
      <c r="E85" s="105"/>
      <c r="F85" s="109" t="s">
        <v>49</v>
      </c>
      <c r="G85" s="110" t="s">
        <v>50</v>
      </c>
      <c r="H85" s="110" t="s">
        <v>51</v>
      </c>
      <c r="I85" s="110" t="s">
        <v>52</v>
      </c>
      <c r="J85" s="111"/>
      <c r="K85" s="114" t="s">
        <v>53</v>
      </c>
      <c r="L85" s="57" t="s">
        <v>54</v>
      </c>
      <c r="M85" s="57" t="s">
        <v>52</v>
      </c>
      <c r="N85" s="57" t="s">
        <v>55</v>
      </c>
      <c r="O85" s="57" t="s">
        <v>52</v>
      </c>
      <c r="P85" s="119" t="s">
        <v>56</v>
      </c>
      <c r="Q85" s="120" t="s">
        <v>56</v>
      </c>
      <c r="R85" s="121" t="s">
        <v>56</v>
      </c>
      <c r="S85" s="119" t="s">
        <v>57</v>
      </c>
      <c r="T85" s="120" t="s">
        <v>57</v>
      </c>
      <c r="U85" s="121" t="s">
        <v>57</v>
      </c>
      <c r="V85" s="58" t="s">
        <v>57</v>
      </c>
      <c r="W85" s="59">
        <v>0.08</v>
      </c>
      <c r="X85" s="60">
        <v>0.08</v>
      </c>
      <c r="Y85" s="61">
        <v>0.09</v>
      </c>
      <c r="Z85" s="58" t="s">
        <v>57</v>
      </c>
    </row>
    <row r="86" spans="1:26" s="30" customFormat="1" ht="10.199999999999999" x14ac:dyDescent="0.2">
      <c r="A86" s="62"/>
      <c r="B86" s="63"/>
      <c r="C86" s="64"/>
      <c r="D86" s="65"/>
      <c r="E86" s="66">
        <f ca="1">ROUNDDOWN((TODAY()-D86)/365,0)</f>
        <v>118</v>
      </c>
      <c r="F86" s="67"/>
      <c r="G86" s="68"/>
      <c r="H86" s="64"/>
      <c r="I86" s="65"/>
      <c r="J86" s="66">
        <f ca="1">ROUNDDOWN((TODAY()-I86)/365,0)</f>
        <v>118</v>
      </c>
      <c r="K86" s="69"/>
      <c r="L86" s="69"/>
      <c r="M86" s="70"/>
      <c r="N86" s="69"/>
      <c r="O86" s="70"/>
      <c r="P86" s="71"/>
      <c r="Q86" s="71"/>
      <c r="R86" s="72">
        <f t="shared" ref="R86:R120" si="5">IF(K86="y",$V$14,0)</f>
        <v>0</v>
      </c>
      <c r="S86" s="73">
        <f t="shared" ref="S86:S120" si="6">P86*IF(A86="m",IF(B86="n",VLOOKUP(E86,$R$18:$V$81,2,FALSE),VLOOKUP(E86,$R$18:$V$81,4,FALSE)),IF(A86="f",IF(B86="n",VLOOKUP(E86,$R$18:$V$81,3,FALSE),VLOOKUP(E86,$R$18:$V$81,5,FALSE))))/5000</f>
        <v>0</v>
      </c>
      <c r="T86" s="73">
        <f t="shared" ref="T86:T120" si="7">Q86*IF(F86="m",IF(G86="n",VLOOKUP(J86,$R$18:$V$81,2,FALSE),VLOOKUP(J86,$R$18:$V$81,4,FALSE)),IF(F86="f",IF(G86="n",VLOOKUP(J86,$R$18:$V$81,3,FALSE),VLOOKUP(J86,$R$18:$V$81,5,FALSE))))/5000</f>
        <v>0</v>
      </c>
      <c r="U86" s="73">
        <f t="shared" ref="U86:U120" si="8">IF(K86="y",$T$14,)</f>
        <v>0</v>
      </c>
      <c r="V86" s="73">
        <f>+S86+T86+U86</f>
        <v>0</v>
      </c>
      <c r="W86" s="74">
        <f t="shared" ref="W86:W120" si="9">IF(L86="O",V86*0.08,0)</f>
        <v>0</v>
      </c>
      <c r="X86" s="75">
        <f t="shared" ref="X86:X120" si="10">IF(L86="M",V86*0.08,0)</f>
        <v>0</v>
      </c>
      <c r="Y86" s="75">
        <f t="shared" ref="Y86:Y120" si="11">IF(L86="Q",V86*0.09,0)</f>
        <v>0</v>
      </c>
      <c r="Z86" s="76">
        <f>SUM(V86:Y86)</f>
        <v>0</v>
      </c>
    </row>
    <row r="87" spans="1:26" s="30" customFormat="1" ht="10.199999999999999" x14ac:dyDescent="0.2">
      <c r="A87" s="62"/>
      <c r="B87" s="63"/>
      <c r="C87" s="64"/>
      <c r="D87" s="65"/>
      <c r="E87" s="66">
        <f t="shared" ref="E87:E120" ca="1" si="12">ROUNDDOWN((TODAY()-D87)/365,0)</f>
        <v>118</v>
      </c>
      <c r="F87" s="67"/>
      <c r="G87" s="68"/>
      <c r="H87" s="64"/>
      <c r="I87" s="65"/>
      <c r="J87" s="66">
        <f t="shared" ref="J87:J120" ca="1" si="13">ROUNDDOWN((TODAY()-I87)/365,0)</f>
        <v>118</v>
      </c>
      <c r="K87" s="69"/>
      <c r="L87" s="69"/>
      <c r="M87" s="70"/>
      <c r="N87" s="69"/>
      <c r="O87" s="70"/>
      <c r="P87" s="71"/>
      <c r="Q87" s="71"/>
      <c r="R87" s="71">
        <f t="shared" si="5"/>
        <v>0</v>
      </c>
      <c r="S87" s="73">
        <f t="shared" si="6"/>
        <v>0</v>
      </c>
      <c r="T87" s="73">
        <f t="shared" si="7"/>
        <v>0</v>
      </c>
      <c r="U87" s="73">
        <f t="shared" si="8"/>
        <v>0</v>
      </c>
      <c r="V87" s="73">
        <f>+S87+T87+U87</f>
        <v>0</v>
      </c>
      <c r="W87" s="77">
        <f t="shared" si="9"/>
        <v>0</v>
      </c>
      <c r="X87" s="75">
        <f t="shared" si="10"/>
        <v>0</v>
      </c>
      <c r="Y87" s="75">
        <f t="shared" si="11"/>
        <v>0</v>
      </c>
      <c r="Z87" s="76">
        <f t="shared" ref="Z87:Z120" si="14">SUM(V87:Y87)</f>
        <v>0</v>
      </c>
    </row>
    <row r="88" spans="1:26" s="30" customFormat="1" ht="10.199999999999999" x14ac:dyDescent="0.2">
      <c r="A88" s="62"/>
      <c r="B88" s="63"/>
      <c r="C88" s="64"/>
      <c r="D88" s="65"/>
      <c r="E88" s="66">
        <f t="shared" ca="1" si="12"/>
        <v>118</v>
      </c>
      <c r="F88" s="67"/>
      <c r="G88" s="68"/>
      <c r="H88" s="64"/>
      <c r="I88" s="65"/>
      <c r="J88" s="66">
        <f t="shared" ca="1" si="13"/>
        <v>118</v>
      </c>
      <c r="K88" s="69"/>
      <c r="L88" s="69"/>
      <c r="M88" s="70"/>
      <c r="N88" s="69"/>
      <c r="O88" s="70"/>
      <c r="P88" s="71"/>
      <c r="Q88" s="71"/>
      <c r="R88" s="71">
        <f t="shared" si="5"/>
        <v>0</v>
      </c>
      <c r="S88" s="73">
        <f t="shared" si="6"/>
        <v>0</v>
      </c>
      <c r="T88" s="73">
        <f t="shared" si="7"/>
        <v>0</v>
      </c>
      <c r="U88" s="73">
        <f t="shared" si="8"/>
        <v>0</v>
      </c>
      <c r="V88" s="73">
        <f>+S88+T88+U88</f>
        <v>0</v>
      </c>
      <c r="W88" s="77">
        <f t="shared" si="9"/>
        <v>0</v>
      </c>
      <c r="X88" s="75">
        <f t="shared" si="10"/>
        <v>0</v>
      </c>
      <c r="Y88" s="75">
        <f t="shared" si="11"/>
        <v>0</v>
      </c>
      <c r="Z88" s="76">
        <f t="shared" si="14"/>
        <v>0</v>
      </c>
    </row>
    <row r="89" spans="1:26" s="30" customFormat="1" ht="10.199999999999999" x14ac:dyDescent="0.2">
      <c r="A89" s="62"/>
      <c r="B89" s="63"/>
      <c r="C89" s="64"/>
      <c r="D89" s="65"/>
      <c r="E89" s="66">
        <f t="shared" ca="1" si="12"/>
        <v>118</v>
      </c>
      <c r="F89" s="67"/>
      <c r="G89" s="68"/>
      <c r="H89" s="64"/>
      <c r="I89" s="65"/>
      <c r="J89" s="66">
        <f t="shared" ca="1" si="13"/>
        <v>118</v>
      </c>
      <c r="K89" s="69"/>
      <c r="L89" s="69"/>
      <c r="M89" s="70"/>
      <c r="N89" s="69"/>
      <c r="O89" s="70"/>
      <c r="P89" s="71"/>
      <c r="Q89" s="71"/>
      <c r="R89" s="71">
        <f t="shared" si="5"/>
        <v>0</v>
      </c>
      <c r="S89" s="73">
        <f t="shared" si="6"/>
        <v>0</v>
      </c>
      <c r="T89" s="73">
        <f t="shared" si="7"/>
        <v>0</v>
      </c>
      <c r="U89" s="73">
        <f t="shared" si="8"/>
        <v>0</v>
      </c>
      <c r="V89" s="73">
        <f>+S89+T89+U89</f>
        <v>0</v>
      </c>
      <c r="W89" s="77">
        <f t="shared" si="9"/>
        <v>0</v>
      </c>
      <c r="X89" s="75">
        <f t="shared" si="10"/>
        <v>0</v>
      </c>
      <c r="Y89" s="75">
        <f t="shared" si="11"/>
        <v>0</v>
      </c>
      <c r="Z89" s="76">
        <f t="shared" si="14"/>
        <v>0</v>
      </c>
    </row>
    <row r="90" spans="1:26" s="30" customFormat="1" ht="10.199999999999999" x14ac:dyDescent="0.2">
      <c r="A90" s="62"/>
      <c r="B90" s="63"/>
      <c r="C90" s="64"/>
      <c r="D90" s="65"/>
      <c r="E90" s="66">
        <f t="shared" ca="1" si="12"/>
        <v>118</v>
      </c>
      <c r="F90" s="67"/>
      <c r="G90" s="68"/>
      <c r="H90" s="64"/>
      <c r="I90" s="65"/>
      <c r="J90" s="66">
        <f t="shared" ca="1" si="13"/>
        <v>118</v>
      </c>
      <c r="K90" s="69"/>
      <c r="L90" s="69"/>
      <c r="M90" s="70"/>
      <c r="N90" s="69"/>
      <c r="O90" s="70"/>
      <c r="P90" s="71"/>
      <c r="Q90" s="71"/>
      <c r="R90" s="71">
        <f t="shared" si="5"/>
        <v>0</v>
      </c>
      <c r="S90" s="73">
        <f t="shared" si="6"/>
        <v>0</v>
      </c>
      <c r="T90" s="73">
        <f t="shared" si="7"/>
        <v>0</v>
      </c>
      <c r="U90" s="73">
        <f t="shared" si="8"/>
        <v>0</v>
      </c>
      <c r="V90" s="73">
        <f t="shared" ref="V90:V120" si="15">+S90+T90+U90</f>
        <v>0</v>
      </c>
      <c r="W90" s="77">
        <f t="shared" si="9"/>
        <v>0</v>
      </c>
      <c r="X90" s="75">
        <f t="shared" si="10"/>
        <v>0</v>
      </c>
      <c r="Y90" s="75">
        <f t="shared" si="11"/>
        <v>0</v>
      </c>
      <c r="Z90" s="76">
        <f t="shared" si="14"/>
        <v>0</v>
      </c>
    </row>
    <row r="91" spans="1:26" s="30" customFormat="1" ht="10.199999999999999" x14ac:dyDescent="0.2">
      <c r="A91" s="62"/>
      <c r="B91" s="63"/>
      <c r="C91" s="64"/>
      <c r="D91" s="65"/>
      <c r="E91" s="66">
        <f t="shared" ca="1" si="12"/>
        <v>118</v>
      </c>
      <c r="F91" s="67"/>
      <c r="G91" s="68"/>
      <c r="H91" s="64"/>
      <c r="I91" s="65"/>
      <c r="J91" s="66">
        <f t="shared" ca="1" si="13"/>
        <v>118</v>
      </c>
      <c r="K91" s="69"/>
      <c r="L91" s="69"/>
      <c r="M91" s="70"/>
      <c r="N91" s="69"/>
      <c r="O91" s="70"/>
      <c r="P91" s="71"/>
      <c r="Q91" s="71"/>
      <c r="R91" s="71">
        <f t="shared" si="5"/>
        <v>0</v>
      </c>
      <c r="S91" s="73">
        <f t="shared" si="6"/>
        <v>0</v>
      </c>
      <c r="T91" s="73">
        <f t="shared" si="7"/>
        <v>0</v>
      </c>
      <c r="U91" s="73">
        <f t="shared" si="8"/>
        <v>0</v>
      </c>
      <c r="V91" s="73">
        <f t="shared" si="15"/>
        <v>0</v>
      </c>
      <c r="W91" s="77">
        <f t="shared" si="9"/>
        <v>0</v>
      </c>
      <c r="X91" s="75">
        <f t="shared" si="10"/>
        <v>0</v>
      </c>
      <c r="Y91" s="75">
        <f t="shared" si="11"/>
        <v>0</v>
      </c>
      <c r="Z91" s="76">
        <f t="shared" si="14"/>
        <v>0</v>
      </c>
    </row>
    <row r="92" spans="1:26" s="30" customFormat="1" ht="10.199999999999999" x14ac:dyDescent="0.2">
      <c r="A92" s="62"/>
      <c r="B92" s="63"/>
      <c r="C92" s="64"/>
      <c r="D92" s="65"/>
      <c r="E92" s="66">
        <f t="shared" ca="1" si="12"/>
        <v>118</v>
      </c>
      <c r="F92" s="67"/>
      <c r="G92" s="68"/>
      <c r="H92" s="64"/>
      <c r="I92" s="65"/>
      <c r="J92" s="66">
        <f t="shared" ca="1" si="13"/>
        <v>118</v>
      </c>
      <c r="K92" s="69"/>
      <c r="L92" s="69"/>
      <c r="M92" s="70"/>
      <c r="N92" s="69"/>
      <c r="O92" s="70"/>
      <c r="P92" s="71"/>
      <c r="Q92" s="71"/>
      <c r="R92" s="71">
        <f t="shared" si="5"/>
        <v>0</v>
      </c>
      <c r="S92" s="73">
        <f t="shared" si="6"/>
        <v>0</v>
      </c>
      <c r="T92" s="73">
        <f t="shared" si="7"/>
        <v>0</v>
      </c>
      <c r="U92" s="73">
        <f t="shared" si="8"/>
        <v>0</v>
      </c>
      <c r="V92" s="73">
        <f t="shared" si="15"/>
        <v>0</v>
      </c>
      <c r="W92" s="77">
        <f t="shared" si="9"/>
        <v>0</v>
      </c>
      <c r="X92" s="75">
        <f t="shared" si="10"/>
        <v>0</v>
      </c>
      <c r="Y92" s="75">
        <f t="shared" si="11"/>
        <v>0</v>
      </c>
      <c r="Z92" s="76">
        <f t="shared" si="14"/>
        <v>0</v>
      </c>
    </row>
    <row r="93" spans="1:26" s="30" customFormat="1" ht="10.199999999999999" x14ac:dyDescent="0.2">
      <c r="A93" s="62"/>
      <c r="B93" s="63"/>
      <c r="C93" s="64"/>
      <c r="D93" s="65"/>
      <c r="E93" s="66">
        <f t="shared" ca="1" si="12"/>
        <v>118</v>
      </c>
      <c r="F93" s="67"/>
      <c r="G93" s="68"/>
      <c r="H93" s="64"/>
      <c r="I93" s="65"/>
      <c r="J93" s="66">
        <f t="shared" ca="1" si="13"/>
        <v>118</v>
      </c>
      <c r="K93" s="69"/>
      <c r="L93" s="69"/>
      <c r="M93" s="70"/>
      <c r="N93" s="69"/>
      <c r="O93" s="70"/>
      <c r="P93" s="71"/>
      <c r="Q93" s="71"/>
      <c r="R93" s="71">
        <f t="shared" si="5"/>
        <v>0</v>
      </c>
      <c r="S93" s="73">
        <f t="shared" si="6"/>
        <v>0</v>
      </c>
      <c r="T93" s="73">
        <f t="shared" si="7"/>
        <v>0</v>
      </c>
      <c r="U93" s="73">
        <f t="shared" si="8"/>
        <v>0</v>
      </c>
      <c r="V93" s="73">
        <f t="shared" si="15"/>
        <v>0</v>
      </c>
      <c r="W93" s="77">
        <f t="shared" si="9"/>
        <v>0</v>
      </c>
      <c r="X93" s="75">
        <f t="shared" si="10"/>
        <v>0</v>
      </c>
      <c r="Y93" s="75">
        <f t="shared" si="11"/>
        <v>0</v>
      </c>
      <c r="Z93" s="76">
        <f t="shared" si="14"/>
        <v>0</v>
      </c>
    </row>
    <row r="94" spans="1:26" s="30" customFormat="1" ht="10.199999999999999" x14ac:dyDescent="0.2">
      <c r="A94" s="62"/>
      <c r="B94" s="63"/>
      <c r="C94" s="64"/>
      <c r="D94" s="65"/>
      <c r="E94" s="66">
        <f t="shared" ca="1" si="12"/>
        <v>118</v>
      </c>
      <c r="F94" s="67"/>
      <c r="G94" s="68"/>
      <c r="H94" s="64"/>
      <c r="I94" s="65"/>
      <c r="J94" s="66">
        <f t="shared" ca="1" si="13"/>
        <v>118</v>
      </c>
      <c r="K94" s="69"/>
      <c r="L94" s="69"/>
      <c r="M94" s="70"/>
      <c r="N94" s="69"/>
      <c r="O94" s="70"/>
      <c r="P94" s="71"/>
      <c r="Q94" s="71"/>
      <c r="R94" s="71">
        <f t="shared" si="5"/>
        <v>0</v>
      </c>
      <c r="S94" s="73">
        <f t="shared" si="6"/>
        <v>0</v>
      </c>
      <c r="T94" s="73">
        <f t="shared" si="7"/>
        <v>0</v>
      </c>
      <c r="U94" s="73">
        <f t="shared" si="8"/>
        <v>0</v>
      </c>
      <c r="V94" s="73">
        <f t="shared" si="15"/>
        <v>0</v>
      </c>
      <c r="W94" s="77">
        <f t="shared" si="9"/>
        <v>0</v>
      </c>
      <c r="X94" s="75">
        <f t="shared" si="10"/>
        <v>0</v>
      </c>
      <c r="Y94" s="75">
        <f t="shared" si="11"/>
        <v>0</v>
      </c>
      <c r="Z94" s="76">
        <f t="shared" si="14"/>
        <v>0</v>
      </c>
    </row>
    <row r="95" spans="1:26" s="30" customFormat="1" ht="10.199999999999999" x14ac:dyDescent="0.2">
      <c r="A95" s="62"/>
      <c r="B95" s="63"/>
      <c r="C95" s="64"/>
      <c r="D95" s="65"/>
      <c r="E95" s="66">
        <f t="shared" ca="1" si="12"/>
        <v>118</v>
      </c>
      <c r="F95" s="67"/>
      <c r="G95" s="68"/>
      <c r="H95" s="64"/>
      <c r="I95" s="65"/>
      <c r="J95" s="66">
        <f t="shared" ca="1" si="13"/>
        <v>118</v>
      </c>
      <c r="K95" s="69"/>
      <c r="L95" s="69"/>
      <c r="M95" s="70"/>
      <c r="N95" s="69"/>
      <c r="O95" s="70"/>
      <c r="P95" s="71"/>
      <c r="Q95" s="71"/>
      <c r="R95" s="71">
        <f t="shared" si="5"/>
        <v>0</v>
      </c>
      <c r="S95" s="73">
        <f t="shared" si="6"/>
        <v>0</v>
      </c>
      <c r="T95" s="73">
        <f t="shared" si="7"/>
        <v>0</v>
      </c>
      <c r="U95" s="73">
        <f t="shared" si="8"/>
        <v>0</v>
      </c>
      <c r="V95" s="73">
        <f t="shared" si="15"/>
        <v>0</v>
      </c>
      <c r="W95" s="77">
        <f t="shared" si="9"/>
        <v>0</v>
      </c>
      <c r="X95" s="75">
        <f t="shared" si="10"/>
        <v>0</v>
      </c>
      <c r="Y95" s="75">
        <f t="shared" si="11"/>
        <v>0</v>
      </c>
      <c r="Z95" s="76">
        <f t="shared" si="14"/>
        <v>0</v>
      </c>
    </row>
    <row r="96" spans="1:26" s="30" customFormat="1" ht="10.199999999999999" x14ac:dyDescent="0.2">
      <c r="A96" s="62"/>
      <c r="B96" s="63"/>
      <c r="C96" s="64"/>
      <c r="D96" s="65"/>
      <c r="E96" s="66">
        <f t="shared" ca="1" si="12"/>
        <v>118</v>
      </c>
      <c r="F96" s="67"/>
      <c r="G96" s="68"/>
      <c r="H96" s="64"/>
      <c r="I96" s="65"/>
      <c r="J96" s="66">
        <f t="shared" ca="1" si="13"/>
        <v>118</v>
      </c>
      <c r="K96" s="69"/>
      <c r="L96" s="69"/>
      <c r="M96" s="70"/>
      <c r="N96" s="69"/>
      <c r="O96" s="70"/>
      <c r="P96" s="71"/>
      <c r="Q96" s="71"/>
      <c r="R96" s="71">
        <f t="shared" si="5"/>
        <v>0</v>
      </c>
      <c r="S96" s="73">
        <f t="shared" si="6"/>
        <v>0</v>
      </c>
      <c r="T96" s="73">
        <f t="shared" si="7"/>
        <v>0</v>
      </c>
      <c r="U96" s="73">
        <f t="shared" si="8"/>
        <v>0</v>
      </c>
      <c r="V96" s="73">
        <f t="shared" si="15"/>
        <v>0</v>
      </c>
      <c r="W96" s="77">
        <f t="shared" si="9"/>
        <v>0</v>
      </c>
      <c r="X96" s="75">
        <f t="shared" si="10"/>
        <v>0</v>
      </c>
      <c r="Y96" s="75">
        <f t="shared" si="11"/>
        <v>0</v>
      </c>
      <c r="Z96" s="76">
        <f t="shared" si="14"/>
        <v>0</v>
      </c>
    </row>
    <row r="97" spans="1:26" s="30" customFormat="1" ht="10.199999999999999" x14ac:dyDescent="0.2">
      <c r="A97" s="62"/>
      <c r="B97" s="63"/>
      <c r="C97" s="64"/>
      <c r="D97" s="65"/>
      <c r="E97" s="66">
        <f t="shared" ca="1" si="12"/>
        <v>118</v>
      </c>
      <c r="F97" s="67"/>
      <c r="G97" s="68"/>
      <c r="H97" s="64"/>
      <c r="I97" s="65"/>
      <c r="J97" s="66">
        <f t="shared" ca="1" si="13"/>
        <v>118</v>
      </c>
      <c r="K97" s="69"/>
      <c r="L97" s="69"/>
      <c r="M97" s="70"/>
      <c r="N97" s="69"/>
      <c r="O97" s="70"/>
      <c r="P97" s="71"/>
      <c r="Q97" s="71"/>
      <c r="R97" s="71">
        <f t="shared" si="5"/>
        <v>0</v>
      </c>
      <c r="S97" s="73">
        <f t="shared" si="6"/>
        <v>0</v>
      </c>
      <c r="T97" s="73">
        <f t="shared" si="7"/>
        <v>0</v>
      </c>
      <c r="U97" s="73">
        <f t="shared" si="8"/>
        <v>0</v>
      </c>
      <c r="V97" s="73">
        <f t="shared" si="15"/>
        <v>0</v>
      </c>
      <c r="W97" s="77">
        <f t="shared" si="9"/>
        <v>0</v>
      </c>
      <c r="X97" s="75">
        <f t="shared" si="10"/>
        <v>0</v>
      </c>
      <c r="Y97" s="75">
        <f t="shared" si="11"/>
        <v>0</v>
      </c>
      <c r="Z97" s="76">
        <f t="shared" si="14"/>
        <v>0</v>
      </c>
    </row>
    <row r="98" spans="1:26" s="30" customFormat="1" ht="10.199999999999999" x14ac:dyDescent="0.2">
      <c r="A98" s="62"/>
      <c r="B98" s="63"/>
      <c r="C98" s="64"/>
      <c r="D98" s="65"/>
      <c r="E98" s="66">
        <f t="shared" ca="1" si="12"/>
        <v>118</v>
      </c>
      <c r="F98" s="67"/>
      <c r="G98" s="68"/>
      <c r="H98" s="64"/>
      <c r="I98" s="65"/>
      <c r="J98" s="66">
        <f t="shared" ca="1" si="13"/>
        <v>118</v>
      </c>
      <c r="K98" s="69"/>
      <c r="L98" s="69"/>
      <c r="M98" s="70"/>
      <c r="N98" s="69"/>
      <c r="O98" s="70"/>
      <c r="P98" s="71"/>
      <c r="Q98" s="71"/>
      <c r="R98" s="71">
        <f t="shared" si="5"/>
        <v>0</v>
      </c>
      <c r="S98" s="73">
        <f t="shared" si="6"/>
        <v>0</v>
      </c>
      <c r="T98" s="73">
        <f t="shared" si="7"/>
        <v>0</v>
      </c>
      <c r="U98" s="73">
        <f t="shared" si="8"/>
        <v>0</v>
      </c>
      <c r="V98" s="73">
        <f t="shared" si="15"/>
        <v>0</v>
      </c>
      <c r="W98" s="77">
        <f t="shared" si="9"/>
        <v>0</v>
      </c>
      <c r="X98" s="75">
        <f t="shared" si="10"/>
        <v>0</v>
      </c>
      <c r="Y98" s="75">
        <f t="shared" si="11"/>
        <v>0</v>
      </c>
      <c r="Z98" s="76">
        <f t="shared" si="14"/>
        <v>0</v>
      </c>
    </row>
    <row r="99" spans="1:26" s="30" customFormat="1" ht="10.199999999999999" x14ac:dyDescent="0.2">
      <c r="A99" s="62"/>
      <c r="B99" s="63"/>
      <c r="C99" s="64"/>
      <c r="D99" s="65"/>
      <c r="E99" s="66">
        <f t="shared" ca="1" si="12"/>
        <v>118</v>
      </c>
      <c r="F99" s="67"/>
      <c r="G99" s="68"/>
      <c r="H99" s="64"/>
      <c r="I99" s="65"/>
      <c r="J99" s="66">
        <f t="shared" ca="1" si="13"/>
        <v>118</v>
      </c>
      <c r="K99" s="69"/>
      <c r="L99" s="69"/>
      <c r="M99" s="70"/>
      <c r="N99" s="69"/>
      <c r="O99" s="70"/>
      <c r="P99" s="71"/>
      <c r="Q99" s="71"/>
      <c r="R99" s="71">
        <f t="shared" si="5"/>
        <v>0</v>
      </c>
      <c r="S99" s="73">
        <f t="shared" si="6"/>
        <v>0</v>
      </c>
      <c r="T99" s="73">
        <f t="shared" si="7"/>
        <v>0</v>
      </c>
      <c r="U99" s="73">
        <f t="shared" si="8"/>
        <v>0</v>
      </c>
      <c r="V99" s="73">
        <f t="shared" si="15"/>
        <v>0</v>
      </c>
      <c r="W99" s="77">
        <f t="shared" si="9"/>
        <v>0</v>
      </c>
      <c r="X99" s="75">
        <f t="shared" si="10"/>
        <v>0</v>
      </c>
      <c r="Y99" s="75">
        <f t="shared" si="11"/>
        <v>0</v>
      </c>
      <c r="Z99" s="76">
        <f t="shared" si="14"/>
        <v>0</v>
      </c>
    </row>
    <row r="100" spans="1:26" s="30" customFormat="1" ht="10.199999999999999" x14ac:dyDescent="0.2">
      <c r="A100" s="62"/>
      <c r="B100" s="63"/>
      <c r="C100" s="64"/>
      <c r="D100" s="65"/>
      <c r="E100" s="66">
        <f t="shared" ca="1" si="12"/>
        <v>118</v>
      </c>
      <c r="F100" s="67"/>
      <c r="G100" s="68"/>
      <c r="H100" s="64"/>
      <c r="I100" s="65"/>
      <c r="J100" s="66">
        <f t="shared" ca="1" si="13"/>
        <v>118</v>
      </c>
      <c r="K100" s="69"/>
      <c r="L100" s="69"/>
      <c r="M100" s="70"/>
      <c r="N100" s="69"/>
      <c r="O100" s="70"/>
      <c r="P100" s="71"/>
      <c r="Q100" s="71"/>
      <c r="R100" s="71">
        <f t="shared" si="5"/>
        <v>0</v>
      </c>
      <c r="S100" s="73">
        <f t="shared" si="6"/>
        <v>0</v>
      </c>
      <c r="T100" s="73">
        <f t="shared" si="7"/>
        <v>0</v>
      </c>
      <c r="U100" s="73">
        <f t="shared" si="8"/>
        <v>0</v>
      </c>
      <c r="V100" s="73">
        <f t="shared" si="15"/>
        <v>0</v>
      </c>
      <c r="W100" s="77">
        <f t="shared" si="9"/>
        <v>0</v>
      </c>
      <c r="X100" s="75">
        <f t="shared" si="10"/>
        <v>0</v>
      </c>
      <c r="Y100" s="75">
        <f t="shared" si="11"/>
        <v>0</v>
      </c>
      <c r="Z100" s="76">
        <f t="shared" si="14"/>
        <v>0</v>
      </c>
    </row>
    <row r="101" spans="1:26" s="30" customFormat="1" ht="10.199999999999999" x14ac:dyDescent="0.2">
      <c r="A101" s="62"/>
      <c r="B101" s="63"/>
      <c r="C101" s="64"/>
      <c r="D101" s="65"/>
      <c r="E101" s="66">
        <f t="shared" ca="1" si="12"/>
        <v>118</v>
      </c>
      <c r="F101" s="67"/>
      <c r="G101" s="68"/>
      <c r="H101" s="64"/>
      <c r="I101" s="65"/>
      <c r="J101" s="66">
        <f t="shared" ca="1" si="13"/>
        <v>118</v>
      </c>
      <c r="K101" s="69"/>
      <c r="L101" s="69"/>
      <c r="M101" s="70"/>
      <c r="N101" s="69"/>
      <c r="O101" s="70"/>
      <c r="P101" s="71"/>
      <c r="Q101" s="71"/>
      <c r="R101" s="71">
        <f t="shared" si="5"/>
        <v>0</v>
      </c>
      <c r="S101" s="73">
        <f t="shared" si="6"/>
        <v>0</v>
      </c>
      <c r="T101" s="73">
        <f t="shared" si="7"/>
        <v>0</v>
      </c>
      <c r="U101" s="73">
        <f t="shared" si="8"/>
        <v>0</v>
      </c>
      <c r="V101" s="73">
        <f t="shared" si="15"/>
        <v>0</v>
      </c>
      <c r="W101" s="77">
        <f t="shared" si="9"/>
        <v>0</v>
      </c>
      <c r="X101" s="75">
        <f t="shared" si="10"/>
        <v>0</v>
      </c>
      <c r="Y101" s="75">
        <f t="shared" si="11"/>
        <v>0</v>
      </c>
      <c r="Z101" s="76">
        <f t="shared" si="14"/>
        <v>0</v>
      </c>
    </row>
    <row r="102" spans="1:26" s="30" customFormat="1" ht="10.199999999999999" x14ac:dyDescent="0.2">
      <c r="A102" s="62"/>
      <c r="B102" s="63"/>
      <c r="C102" s="64"/>
      <c r="D102" s="65"/>
      <c r="E102" s="66">
        <f t="shared" ca="1" si="12"/>
        <v>118</v>
      </c>
      <c r="F102" s="67"/>
      <c r="G102" s="68"/>
      <c r="H102" s="64"/>
      <c r="I102" s="65"/>
      <c r="J102" s="66">
        <f t="shared" ca="1" si="13"/>
        <v>118</v>
      </c>
      <c r="K102" s="69"/>
      <c r="L102" s="69"/>
      <c r="M102" s="70"/>
      <c r="N102" s="69"/>
      <c r="O102" s="70"/>
      <c r="P102" s="71"/>
      <c r="Q102" s="71"/>
      <c r="R102" s="71">
        <f t="shared" si="5"/>
        <v>0</v>
      </c>
      <c r="S102" s="73">
        <f t="shared" si="6"/>
        <v>0</v>
      </c>
      <c r="T102" s="73">
        <f t="shared" si="7"/>
        <v>0</v>
      </c>
      <c r="U102" s="73">
        <f t="shared" si="8"/>
        <v>0</v>
      </c>
      <c r="V102" s="73">
        <f t="shared" si="15"/>
        <v>0</v>
      </c>
      <c r="W102" s="77">
        <f t="shared" si="9"/>
        <v>0</v>
      </c>
      <c r="X102" s="75">
        <f t="shared" si="10"/>
        <v>0</v>
      </c>
      <c r="Y102" s="75">
        <f t="shared" si="11"/>
        <v>0</v>
      </c>
      <c r="Z102" s="76">
        <f t="shared" si="14"/>
        <v>0</v>
      </c>
    </row>
    <row r="103" spans="1:26" s="30" customFormat="1" ht="10.199999999999999" x14ac:dyDescent="0.2">
      <c r="A103" s="62"/>
      <c r="B103" s="63"/>
      <c r="C103" s="64"/>
      <c r="D103" s="65"/>
      <c r="E103" s="66">
        <f t="shared" ca="1" si="12"/>
        <v>118</v>
      </c>
      <c r="F103" s="67"/>
      <c r="G103" s="68"/>
      <c r="H103" s="64"/>
      <c r="I103" s="65"/>
      <c r="J103" s="66">
        <f t="shared" ca="1" si="13"/>
        <v>118</v>
      </c>
      <c r="K103" s="69"/>
      <c r="L103" s="69"/>
      <c r="M103" s="70"/>
      <c r="N103" s="69"/>
      <c r="O103" s="70"/>
      <c r="P103" s="71"/>
      <c r="Q103" s="71"/>
      <c r="R103" s="71">
        <f t="shared" si="5"/>
        <v>0</v>
      </c>
      <c r="S103" s="73">
        <f t="shared" si="6"/>
        <v>0</v>
      </c>
      <c r="T103" s="73">
        <f t="shared" si="7"/>
        <v>0</v>
      </c>
      <c r="U103" s="73">
        <f t="shared" si="8"/>
        <v>0</v>
      </c>
      <c r="V103" s="73">
        <f t="shared" si="15"/>
        <v>0</v>
      </c>
      <c r="W103" s="77">
        <f t="shared" si="9"/>
        <v>0</v>
      </c>
      <c r="X103" s="75">
        <f t="shared" si="10"/>
        <v>0</v>
      </c>
      <c r="Y103" s="75">
        <f t="shared" si="11"/>
        <v>0</v>
      </c>
      <c r="Z103" s="76">
        <f t="shared" si="14"/>
        <v>0</v>
      </c>
    </row>
    <row r="104" spans="1:26" s="30" customFormat="1" ht="10.199999999999999" x14ac:dyDescent="0.2">
      <c r="A104" s="62"/>
      <c r="B104" s="63"/>
      <c r="C104" s="64"/>
      <c r="D104" s="65"/>
      <c r="E104" s="66">
        <f t="shared" ca="1" si="12"/>
        <v>118</v>
      </c>
      <c r="F104" s="67"/>
      <c r="G104" s="68"/>
      <c r="H104" s="64"/>
      <c r="I104" s="65"/>
      <c r="J104" s="66">
        <f t="shared" ca="1" si="13"/>
        <v>118</v>
      </c>
      <c r="K104" s="69"/>
      <c r="L104" s="69"/>
      <c r="M104" s="70"/>
      <c r="N104" s="69"/>
      <c r="O104" s="70"/>
      <c r="P104" s="71"/>
      <c r="Q104" s="71"/>
      <c r="R104" s="71">
        <f t="shared" si="5"/>
        <v>0</v>
      </c>
      <c r="S104" s="73">
        <f t="shared" si="6"/>
        <v>0</v>
      </c>
      <c r="T104" s="73">
        <f t="shared" si="7"/>
        <v>0</v>
      </c>
      <c r="U104" s="73">
        <f t="shared" si="8"/>
        <v>0</v>
      </c>
      <c r="V104" s="73">
        <f t="shared" si="15"/>
        <v>0</v>
      </c>
      <c r="W104" s="77">
        <f t="shared" si="9"/>
        <v>0</v>
      </c>
      <c r="X104" s="75">
        <f t="shared" si="10"/>
        <v>0</v>
      </c>
      <c r="Y104" s="75">
        <f t="shared" si="11"/>
        <v>0</v>
      </c>
      <c r="Z104" s="76">
        <f t="shared" si="14"/>
        <v>0</v>
      </c>
    </row>
    <row r="105" spans="1:26" s="30" customFormat="1" ht="10.199999999999999" x14ac:dyDescent="0.2">
      <c r="A105" s="62"/>
      <c r="B105" s="63"/>
      <c r="C105" s="64"/>
      <c r="D105" s="65"/>
      <c r="E105" s="66">
        <f t="shared" ca="1" si="12"/>
        <v>118</v>
      </c>
      <c r="F105" s="67"/>
      <c r="G105" s="68"/>
      <c r="H105" s="64"/>
      <c r="I105" s="65"/>
      <c r="J105" s="66">
        <f t="shared" ca="1" si="13"/>
        <v>118</v>
      </c>
      <c r="K105" s="69"/>
      <c r="L105" s="69"/>
      <c r="M105" s="70"/>
      <c r="N105" s="69"/>
      <c r="O105" s="70"/>
      <c r="P105" s="71"/>
      <c r="Q105" s="71"/>
      <c r="R105" s="71">
        <f t="shared" si="5"/>
        <v>0</v>
      </c>
      <c r="S105" s="73">
        <f t="shared" si="6"/>
        <v>0</v>
      </c>
      <c r="T105" s="73">
        <f t="shared" si="7"/>
        <v>0</v>
      </c>
      <c r="U105" s="73">
        <f t="shared" si="8"/>
        <v>0</v>
      </c>
      <c r="V105" s="73">
        <f t="shared" si="15"/>
        <v>0</v>
      </c>
      <c r="W105" s="77">
        <f t="shared" si="9"/>
        <v>0</v>
      </c>
      <c r="X105" s="75">
        <f t="shared" si="10"/>
        <v>0</v>
      </c>
      <c r="Y105" s="75">
        <f t="shared" si="11"/>
        <v>0</v>
      </c>
      <c r="Z105" s="76">
        <f t="shared" si="14"/>
        <v>0</v>
      </c>
    </row>
    <row r="106" spans="1:26" s="30" customFormat="1" ht="10.199999999999999" x14ac:dyDescent="0.2">
      <c r="A106" s="62"/>
      <c r="B106" s="63"/>
      <c r="C106" s="64"/>
      <c r="D106" s="65"/>
      <c r="E106" s="66">
        <f t="shared" ca="1" si="12"/>
        <v>118</v>
      </c>
      <c r="F106" s="67"/>
      <c r="G106" s="68"/>
      <c r="H106" s="64"/>
      <c r="I106" s="65"/>
      <c r="J106" s="66">
        <f t="shared" ca="1" si="13"/>
        <v>118</v>
      </c>
      <c r="K106" s="69"/>
      <c r="L106" s="69"/>
      <c r="M106" s="70"/>
      <c r="N106" s="69"/>
      <c r="O106" s="70"/>
      <c r="P106" s="71"/>
      <c r="Q106" s="71"/>
      <c r="R106" s="71">
        <f t="shared" si="5"/>
        <v>0</v>
      </c>
      <c r="S106" s="73">
        <f t="shared" si="6"/>
        <v>0</v>
      </c>
      <c r="T106" s="73">
        <f t="shared" si="7"/>
        <v>0</v>
      </c>
      <c r="U106" s="73">
        <f t="shared" si="8"/>
        <v>0</v>
      </c>
      <c r="V106" s="73">
        <f t="shared" si="15"/>
        <v>0</v>
      </c>
      <c r="W106" s="77">
        <f t="shared" si="9"/>
        <v>0</v>
      </c>
      <c r="X106" s="75">
        <f t="shared" si="10"/>
        <v>0</v>
      </c>
      <c r="Y106" s="75">
        <f t="shared" si="11"/>
        <v>0</v>
      </c>
      <c r="Z106" s="76">
        <f t="shared" si="14"/>
        <v>0</v>
      </c>
    </row>
    <row r="107" spans="1:26" s="30" customFormat="1" ht="10.199999999999999" x14ac:dyDescent="0.2">
      <c r="A107" s="62"/>
      <c r="B107" s="63"/>
      <c r="C107" s="64"/>
      <c r="D107" s="65"/>
      <c r="E107" s="66">
        <f t="shared" ca="1" si="12"/>
        <v>118</v>
      </c>
      <c r="F107" s="67"/>
      <c r="G107" s="68"/>
      <c r="H107" s="64"/>
      <c r="I107" s="65"/>
      <c r="J107" s="66">
        <f t="shared" ca="1" si="13"/>
        <v>118</v>
      </c>
      <c r="K107" s="69"/>
      <c r="L107" s="69"/>
      <c r="M107" s="70"/>
      <c r="N107" s="69"/>
      <c r="O107" s="70"/>
      <c r="P107" s="71"/>
      <c r="Q107" s="71"/>
      <c r="R107" s="71">
        <f t="shared" si="5"/>
        <v>0</v>
      </c>
      <c r="S107" s="73">
        <f t="shared" si="6"/>
        <v>0</v>
      </c>
      <c r="T107" s="73">
        <f t="shared" si="7"/>
        <v>0</v>
      </c>
      <c r="U107" s="73">
        <f t="shared" si="8"/>
        <v>0</v>
      </c>
      <c r="V107" s="73">
        <f t="shared" si="15"/>
        <v>0</v>
      </c>
      <c r="W107" s="77">
        <f t="shared" si="9"/>
        <v>0</v>
      </c>
      <c r="X107" s="75">
        <f t="shared" si="10"/>
        <v>0</v>
      </c>
      <c r="Y107" s="75">
        <f t="shared" si="11"/>
        <v>0</v>
      </c>
      <c r="Z107" s="76">
        <f t="shared" si="14"/>
        <v>0</v>
      </c>
    </row>
    <row r="108" spans="1:26" s="30" customFormat="1" ht="10.199999999999999" x14ac:dyDescent="0.2">
      <c r="A108" s="62"/>
      <c r="B108" s="63"/>
      <c r="C108" s="64"/>
      <c r="D108" s="65"/>
      <c r="E108" s="66">
        <f t="shared" ca="1" si="12"/>
        <v>118</v>
      </c>
      <c r="F108" s="67"/>
      <c r="G108" s="68"/>
      <c r="H108" s="64"/>
      <c r="I108" s="65"/>
      <c r="J108" s="66">
        <f t="shared" ca="1" si="13"/>
        <v>118</v>
      </c>
      <c r="K108" s="69"/>
      <c r="L108" s="69"/>
      <c r="M108" s="70"/>
      <c r="N108" s="69"/>
      <c r="O108" s="70"/>
      <c r="P108" s="71"/>
      <c r="Q108" s="71"/>
      <c r="R108" s="71">
        <f t="shared" si="5"/>
        <v>0</v>
      </c>
      <c r="S108" s="73">
        <f t="shared" si="6"/>
        <v>0</v>
      </c>
      <c r="T108" s="73">
        <f t="shared" si="7"/>
        <v>0</v>
      </c>
      <c r="U108" s="73">
        <f t="shared" si="8"/>
        <v>0</v>
      </c>
      <c r="V108" s="73">
        <f t="shared" si="15"/>
        <v>0</v>
      </c>
      <c r="W108" s="77">
        <f t="shared" si="9"/>
        <v>0</v>
      </c>
      <c r="X108" s="75">
        <f t="shared" si="10"/>
        <v>0</v>
      </c>
      <c r="Y108" s="75">
        <f t="shared" si="11"/>
        <v>0</v>
      </c>
      <c r="Z108" s="76">
        <f t="shared" si="14"/>
        <v>0</v>
      </c>
    </row>
    <row r="109" spans="1:26" s="30" customFormat="1" ht="10.199999999999999" x14ac:dyDescent="0.2">
      <c r="A109" s="62"/>
      <c r="B109" s="63"/>
      <c r="C109" s="64"/>
      <c r="D109" s="65"/>
      <c r="E109" s="66">
        <f t="shared" ca="1" si="12"/>
        <v>118</v>
      </c>
      <c r="F109" s="67"/>
      <c r="G109" s="68"/>
      <c r="H109" s="64"/>
      <c r="I109" s="65"/>
      <c r="J109" s="66">
        <f t="shared" ca="1" si="13"/>
        <v>118</v>
      </c>
      <c r="K109" s="69"/>
      <c r="L109" s="69"/>
      <c r="M109" s="70"/>
      <c r="N109" s="69"/>
      <c r="O109" s="70"/>
      <c r="P109" s="71"/>
      <c r="Q109" s="71"/>
      <c r="R109" s="71">
        <f t="shared" si="5"/>
        <v>0</v>
      </c>
      <c r="S109" s="73">
        <f t="shared" si="6"/>
        <v>0</v>
      </c>
      <c r="T109" s="73">
        <f t="shared" si="7"/>
        <v>0</v>
      </c>
      <c r="U109" s="73">
        <f t="shared" si="8"/>
        <v>0</v>
      </c>
      <c r="V109" s="73">
        <f t="shared" si="15"/>
        <v>0</v>
      </c>
      <c r="W109" s="77">
        <f t="shared" si="9"/>
        <v>0</v>
      </c>
      <c r="X109" s="75">
        <f t="shared" si="10"/>
        <v>0</v>
      </c>
      <c r="Y109" s="75">
        <f t="shared" si="11"/>
        <v>0</v>
      </c>
      <c r="Z109" s="76">
        <f t="shared" si="14"/>
        <v>0</v>
      </c>
    </row>
    <row r="110" spans="1:26" s="30" customFormat="1" ht="10.199999999999999" x14ac:dyDescent="0.2">
      <c r="A110" s="62"/>
      <c r="B110" s="63"/>
      <c r="C110" s="64"/>
      <c r="D110" s="65"/>
      <c r="E110" s="66">
        <f t="shared" ca="1" si="12"/>
        <v>118</v>
      </c>
      <c r="F110" s="67"/>
      <c r="G110" s="68"/>
      <c r="H110" s="64"/>
      <c r="I110" s="65"/>
      <c r="J110" s="66">
        <f t="shared" ca="1" si="13"/>
        <v>118</v>
      </c>
      <c r="K110" s="69"/>
      <c r="L110" s="69"/>
      <c r="M110" s="70"/>
      <c r="N110" s="69"/>
      <c r="O110" s="70"/>
      <c r="P110" s="71"/>
      <c r="Q110" s="71"/>
      <c r="R110" s="71">
        <f t="shared" si="5"/>
        <v>0</v>
      </c>
      <c r="S110" s="73">
        <f t="shared" si="6"/>
        <v>0</v>
      </c>
      <c r="T110" s="73">
        <f t="shared" si="7"/>
        <v>0</v>
      </c>
      <c r="U110" s="73">
        <f t="shared" si="8"/>
        <v>0</v>
      </c>
      <c r="V110" s="73">
        <f t="shared" si="15"/>
        <v>0</v>
      </c>
      <c r="W110" s="77">
        <f t="shared" si="9"/>
        <v>0</v>
      </c>
      <c r="X110" s="75">
        <f t="shared" si="10"/>
        <v>0</v>
      </c>
      <c r="Y110" s="75">
        <f t="shared" si="11"/>
        <v>0</v>
      </c>
      <c r="Z110" s="76">
        <f t="shared" si="14"/>
        <v>0</v>
      </c>
    </row>
    <row r="111" spans="1:26" s="30" customFormat="1" ht="10.199999999999999" x14ac:dyDescent="0.2">
      <c r="A111" s="62"/>
      <c r="B111" s="63"/>
      <c r="C111" s="64"/>
      <c r="D111" s="65"/>
      <c r="E111" s="66">
        <f t="shared" ca="1" si="12"/>
        <v>118</v>
      </c>
      <c r="F111" s="67"/>
      <c r="G111" s="68"/>
      <c r="H111" s="64"/>
      <c r="I111" s="65"/>
      <c r="J111" s="66">
        <f t="shared" ca="1" si="13"/>
        <v>118</v>
      </c>
      <c r="K111" s="69"/>
      <c r="L111" s="69"/>
      <c r="M111" s="70"/>
      <c r="N111" s="69"/>
      <c r="O111" s="70"/>
      <c r="P111" s="71"/>
      <c r="Q111" s="71"/>
      <c r="R111" s="71">
        <f t="shared" si="5"/>
        <v>0</v>
      </c>
      <c r="S111" s="73">
        <f t="shared" si="6"/>
        <v>0</v>
      </c>
      <c r="T111" s="73">
        <f t="shared" si="7"/>
        <v>0</v>
      </c>
      <c r="U111" s="73">
        <f t="shared" si="8"/>
        <v>0</v>
      </c>
      <c r="V111" s="73">
        <f t="shared" si="15"/>
        <v>0</v>
      </c>
      <c r="W111" s="77">
        <f t="shared" si="9"/>
        <v>0</v>
      </c>
      <c r="X111" s="75">
        <f t="shared" si="10"/>
        <v>0</v>
      </c>
      <c r="Y111" s="75">
        <f t="shared" si="11"/>
        <v>0</v>
      </c>
      <c r="Z111" s="76">
        <f t="shared" si="14"/>
        <v>0</v>
      </c>
    </row>
    <row r="112" spans="1:26" s="30" customFormat="1" ht="10.199999999999999" x14ac:dyDescent="0.2">
      <c r="A112" s="62"/>
      <c r="B112" s="63"/>
      <c r="C112" s="64"/>
      <c r="D112" s="65"/>
      <c r="E112" s="66">
        <f t="shared" ca="1" si="12"/>
        <v>118</v>
      </c>
      <c r="F112" s="67"/>
      <c r="G112" s="68"/>
      <c r="H112" s="64"/>
      <c r="I112" s="65"/>
      <c r="J112" s="66">
        <f t="shared" ca="1" si="13"/>
        <v>118</v>
      </c>
      <c r="K112" s="69"/>
      <c r="L112" s="69"/>
      <c r="M112" s="70"/>
      <c r="N112" s="69"/>
      <c r="O112" s="70"/>
      <c r="P112" s="71"/>
      <c r="Q112" s="71"/>
      <c r="R112" s="71">
        <f t="shared" si="5"/>
        <v>0</v>
      </c>
      <c r="S112" s="73">
        <f t="shared" si="6"/>
        <v>0</v>
      </c>
      <c r="T112" s="73">
        <f t="shared" si="7"/>
        <v>0</v>
      </c>
      <c r="U112" s="73">
        <f t="shared" si="8"/>
        <v>0</v>
      </c>
      <c r="V112" s="73">
        <f t="shared" si="15"/>
        <v>0</v>
      </c>
      <c r="W112" s="77">
        <f t="shared" si="9"/>
        <v>0</v>
      </c>
      <c r="X112" s="75">
        <f t="shared" si="10"/>
        <v>0</v>
      </c>
      <c r="Y112" s="75">
        <f t="shared" si="11"/>
        <v>0</v>
      </c>
      <c r="Z112" s="76">
        <f t="shared" si="14"/>
        <v>0</v>
      </c>
    </row>
    <row r="113" spans="1:32" s="30" customFormat="1" ht="10.199999999999999" x14ac:dyDescent="0.2">
      <c r="A113" s="62"/>
      <c r="B113" s="63"/>
      <c r="C113" s="64"/>
      <c r="D113" s="65"/>
      <c r="E113" s="66">
        <f t="shared" ca="1" si="12"/>
        <v>118</v>
      </c>
      <c r="F113" s="67"/>
      <c r="G113" s="68"/>
      <c r="H113" s="64"/>
      <c r="I113" s="65"/>
      <c r="J113" s="66">
        <f t="shared" ca="1" si="13"/>
        <v>118</v>
      </c>
      <c r="K113" s="69"/>
      <c r="L113" s="69"/>
      <c r="M113" s="70"/>
      <c r="N113" s="69"/>
      <c r="O113" s="70"/>
      <c r="P113" s="71"/>
      <c r="Q113" s="71"/>
      <c r="R113" s="71">
        <f t="shared" si="5"/>
        <v>0</v>
      </c>
      <c r="S113" s="73">
        <f t="shared" si="6"/>
        <v>0</v>
      </c>
      <c r="T113" s="73">
        <f t="shared" si="7"/>
        <v>0</v>
      </c>
      <c r="U113" s="73">
        <f t="shared" si="8"/>
        <v>0</v>
      </c>
      <c r="V113" s="73">
        <f t="shared" si="15"/>
        <v>0</v>
      </c>
      <c r="W113" s="77">
        <f t="shared" si="9"/>
        <v>0</v>
      </c>
      <c r="X113" s="75">
        <f t="shared" si="10"/>
        <v>0</v>
      </c>
      <c r="Y113" s="75">
        <f t="shared" si="11"/>
        <v>0</v>
      </c>
      <c r="Z113" s="76">
        <f t="shared" si="14"/>
        <v>0</v>
      </c>
    </row>
    <row r="114" spans="1:32" s="30" customFormat="1" ht="10.199999999999999" x14ac:dyDescent="0.2">
      <c r="A114" s="62"/>
      <c r="B114" s="63"/>
      <c r="C114" s="64"/>
      <c r="D114" s="65"/>
      <c r="E114" s="66">
        <f t="shared" ca="1" si="12"/>
        <v>118</v>
      </c>
      <c r="F114" s="67"/>
      <c r="G114" s="68"/>
      <c r="H114" s="64"/>
      <c r="I114" s="65"/>
      <c r="J114" s="66">
        <f t="shared" ca="1" si="13"/>
        <v>118</v>
      </c>
      <c r="K114" s="69"/>
      <c r="L114" s="69"/>
      <c r="M114" s="70"/>
      <c r="N114" s="69"/>
      <c r="O114" s="70"/>
      <c r="P114" s="71"/>
      <c r="Q114" s="71"/>
      <c r="R114" s="71">
        <f t="shared" si="5"/>
        <v>0</v>
      </c>
      <c r="S114" s="73">
        <f t="shared" si="6"/>
        <v>0</v>
      </c>
      <c r="T114" s="73">
        <f t="shared" si="7"/>
        <v>0</v>
      </c>
      <c r="U114" s="73">
        <f t="shared" si="8"/>
        <v>0</v>
      </c>
      <c r="V114" s="73">
        <f t="shared" si="15"/>
        <v>0</v>
      </c>
      <c r="W114" s="77">
        <f t="shared" si="9"/>
        <v>0</v>
      </c>
      <c r="X114" s="75">
        <f t="shared" si="10"/>
        <v>0</v>
      </c>
      <c r="Y114" s="75">
        <f t="shared" si="11"/>
        <v>0</v>
      </c>
      <c r="Z114" s="76">
        <f t="shared" si="14"/>
        <v>0</v>
      </c>
    </row>
    <row r="115" spans="1:32" s="30" customFormat="1" ht="10.199999999999999" x14ac:dyDescent="0.2">
      <c r="A115" s="62"/>
      <c r="B115" s="63"/>
      <c r="C115" s="64"/>
      <c r="D115" s="65"/>
      <c r="E115" s="66">
        <f t="shared" ca="1" si="12"/>
        <v>118</v>
      </c>
      <c r="F115" s="67"/>
      <c r="G115" s="68"/>
      <c r="H115" s="64"/>
      <c r="I115" s="65"/>
      <c r="J115" s="66">
        <f t="shared" ca="1" si="13"/>
        <v>118</v>
      </c>
      <c r="K115" s="69"/>
      <c r="L115" s="69"/>
      <c r="M115" s="70"/>
      <c r="N115" s="69"/>
      <c r="O115" s="70"/>
      <c r="P115" s="71"/>
      <c r="Q115" s="71"/>
      <c r="R115" s="71">
        <f t="shared" si="5"/>
        <v>0</v>
      </c>
      <c r="S115" s="73">
        <f t="shared" si="6"/>
        <v>0</v>
      </c>
      <c r="T115" s="73">
        <f t="shared" si="7"/>
        <v>0</v>
      </c>
      <c r="U115" s="73">
        <f t="shared" si="8"/>
        <v>0</v>
      </c>
      <c r="V115" s="73">
        <f t="shared" si="15"/>
        <v>0</v>
      </c>
      <c r="W115" s="77">
        <f t="shared" si="9"/>
        <v>0</v>
      </c>
      <c r="X115" s="75">
        <f t="shared" si="10"/>
        <v>0</v>
      </c>
      <c r="Y115" s="75">
        <f t="shared" si="11"/>
        <v>0</v>
      </c>
      <c r="Z115" s="76">
        <f t="shared" si="14"/>
        <v>0</v>
      </c>
    </row>
    <row r="116" spans="1:32" s="30" customFormat="1" ht="10.199999999999999" x14ac:dyDescent="0.2">
      <c r="A116" s="62"/>
      <c r="B116" s="63"/>
      <c r="C116" s="64"/>
      <c r="D116" s="65"/>
      <c r="E116" s="66">
        <f t="shared" ca="1" si="12"/>
        <v>118</v>
      </c>
      <c r="F116" s="67"/>
      <c r="G116" s="68"/>
      <c r="H116" s="64"/>
      <c r="I116" s="65"/>
      <c r="J116" s="66">
        <f t="shared" ca="1" si="13"/>
        <v>118</v>
      </c>
      <c r="K116" s="78"/>
      <c r="L116" s="69"/>
      <c r="M116" s="79"/>
      <c r="N116" s="69"/>
      <c r="O116" s="70"/>
      <c r="P116" s="71"/>
      <c r="Q116" s="71"/>
      <c r="R116" s="71">
        <f t="shared" si="5"/>
        <v>0</v>
      </c>
      <c r="S116" s="73">
        <f t="shared" si="6"/>
        <v>0</v>
      </c>
      <c r="T116" s="73">
        <f t="shared" si="7"/>
        <v>0</v>
      </c>
      <c r="U116" s="73">
        <f t="shared" si="8"/>
        <v>0</v>
      </c>
      <c r="V116" s="73">
        <f t="shared" si="15"/>
        <v>0</v>
      </c>
      <c r="W116" s="77">
        <f t="shared" si="9"/>
        <v>0</v>
      </c>
      <c r="X116" s="75">
        <f t="shared" si="10"/>
        <v>0</v>
      </c>
      <c r="Y116" s="75">
        <f t="shared" si="11"/>
        <v>0</v>
      </c>
      <c r="Z116" s="76">
        <f t="shared" si="14"/>
        <v>0</v>
      </c>
    </row>
    <row r="117" spans="1:32" s="30" customFormat="1" ht="10.199999999999999" x14ac:dyDescent="0.2">
      <c r="A117" s="62"/>
      <c r="B117" s="63"/>
      <c r="C117" s="64"/>
      <c r="D117" s="65"/>
      <c r="E117" s="66">
        <f t="shared" ca="1" si="12"/>
        <v>118</v>
      </c>
      <c r="F117" s="67"/>
      <c r="G117" s="68"/>
      <c r="H117" s="64"/>
      <c r="I117" s="65"/>
      <c r="J117" s="66">
        <f t="shared" ca="1" si="13"/>
        <v>118</v>
      </c>
      <c r="K117" s="78"/>
      <c r="L117" s="69"/>
      <c r="M117" s="79"/>
      <c r="N117" s="69"/>
      <c r="O117" s="70"/>
      <c r="P117" s="71"/>
      <c r="Q117" s="71"/>
      <c r="R117" s="71">
        <f t="shared" si="5"/>
        <v>0</v>
      </c>
      <c r="S117" s="73">
        <f t="shared" si="6"/>
        <v>0</v>
      </c>
      <c r="T117" s="73">
        <f t="shared" si="7"/>
        <v>0</v>
      </c>
      <c r="U117" s="73">
        <f t="shared" si="8"/>
        <v>0</v>
      </c>
      <c r="V117" s="73">
        <f t="shared" si="15"/>
        <v>0</v>
      </c>
      <c r="W117" s="77">
        <f t="shared" si="9"/>
        <v>0</v>
      </c>
      <c r="X117" s="75">
        <f t="shared" si="10"/>
        <v>0</v>
      </c>
      <c r="Y117" s="75">
        <f t="shared" si="11"/>
        <v>0</v>
      </c>
      <c r="Z117" s="76">
        <f t="shared" si="14"/>
        <v>0</v>
      </c>
    </row>
    <row r="118" spans="1:32" s="30" customFormat="1" ht="10.199999999999999" x14ac:dyDescent="0.2">
      <c r="A118" s="62"/>
      <c r="B118" s="63"/>
      <c r="C118" s="64"/>
      <c r="D118" s="65"/>
      <c r="E118" s="66">
        <f t="shared" ca="1" si="12"/>
        <v>118</v>
      </c>
      <c r="F118" s="67"/>
      <c r="G118" s="68"/>
      <c r="H118" s="64"/>
      <c r="I118" s="65"/>
      <c r="J118" s="66">
        <f t="shared" ca="1" si="13"/>
        <v>118</v>
      </c>
      <c r="K118" s="78"/>
      <c r="L118" s="69"/>
      <c r="M118" s="79"/>
      <c r="N118" s="69"/>
      <c r="O118" s="70"/>
      <c r="P118" s="71"/>
      <c r="Q118" s="71"/>
      <c r="R118" s="71">
        <f t="shared" si="5"/>
        <v>0</v>
      </c>
      <c r="S118" s="73">
        <f t="shared" si="6"/>
        <v>0</v>
      </c>
      <c r="T118" s="73">
        <f t="shared" si="7"/>
        <v>0</v>
      </c>
      <c r="U118" s="73">
        <f t="shared" si="8"/>
        <v>0</v>
      </c>
      <c r="V118" s="73">
        <f t="shared" si="15"/>
        <v>0</v>
      </c>
      <c r="W118" s="77">
        <f t="shared" si="9"/>
        <v>0</v>
      </c>
      <c r="X118" s="75">
        <f t="shared" si="10"/>
        <v>0</v>
      </c>
      <c r="Y118" s="75">
        <f t="shared" si="11"/>
        <v>0</v>
      </c>
      <c r="Z118" s="76">
        <f t="shared" si="14"/>
        <v>0</v>
      </c>
    </row>
    <row r="119" spans="1:32" s="30" customFormat="1" ht="10.199999999999999" x14ac:dyDescent="0.2">
      <c r="A119" s="62"/>
      <c r="B119" s="63"/>
      <c r="C119" s="64"/>
      <c r="D119" s="65"/>
      <c r="E119" s="66">
        <f t="shared" ca="1" si="12"/>
        <v>118</v>
      </c>
      <c r="F119" s="67"/>
      <c r="G119" s="68"/>
      <c r="H119" s="64"/>
      <c r="I119" s="65"/>
      <c r="J119" s="66">
        <f t="shared" ca="1" si="13"/>
        <v>118</v>
      </c>
      <c r="K119" s="78"/>
      <c r="L119" s="69"/>
      <c r="M119" s="79"/>
      <c r="N119" s="69"/>
      <c r="O119" s="70"/>
      <c r="P119" s="71"/>
      <c r="Q119" s="71"/>
      <c r="R119" s="71">
        <f t="shared" si="5"/>
        <v>0</v>
      </c>
      <c r="S119" s="73">
        <f t="shared" si="6"/>
        <v>0</v>
      </c>
      <c r="T119" s="73">
        <f t="shared" si="7"/>
        <v>0</v>
      </c>
      <c r="U119" s="73">
        <f t="shared" si="8"/>
        <v>0</v>
      </c>
      <c r="V119" s="73">
        <f t="shared" si="15"/>
        <v>0</v>
      </c>
      <c r="W119" s="77">
        <f t="shared" si="9"/>
        <v>0</v>
      </c>
      <c r="X119" s="75">
        <f t="shared" si="10"/>
        <v>0</v>
      </c>
      <c r="Y119" s="75">
        <f t="shared" si="11"/>
        <v>0</v>
      </c>
      <c r="Z119" s="76">
        <f t="shared" si="14"/>
        <v>0</v>
      </c>
    </row>
    <row r="120" spans="1:32" s="30" customFormat="1" ht="12.75" customHeight="1" thickBot="1" x14ac:dyDescent="0.25">
      <c r="A120" s="80"/>
      <c r="B120" s="81"/>
      <c r="C120" s="82"/>
      <c r="D120" s="83"/>
      <c r="E120" s="84">
        <f t="shared" ca="1" si="12"/>
        <v>118</v>
      </c>
      <c r="F120" s="85"/>
      <c r="G120" s="86"/>
      <c r="H120" s="82"/>
      <c r="I120" s="83"/>
      <c r="J120" s="84">
        <f t="shared" ca="1" si="13"/>
        <v>118</v>
      </c>
      <c r="K120" s="87"/>
      <c r="L120" s="57"/>
      <c r="M120" s="88"/>
      <c r="N120" s="57"/>
      <c r="O120" s="89"/>
      <c r="P120" s="90"/>
      <c r="Q120" s="90"/>
      <c r="R120" s="90">
        <f t="shared" si="5"/>
        <v>0</v>
      </c>
      <c r="S120" s="73">
        <f t="shared" si="6"/>
        <v>0</v>
      </c>
      <c r="T120" s="73">
        <f t="shared" si="7"/>
        <v>0</v>
      </c>
      <c r="U120" s="73">
        <f t="shared" si="8"/>
        <v>0</v>
      </c>
      <c r="V120" s="91">
        <f t="shared" si="15"/>
        <v>0</v>
      </c>
      <c r="W120" s="77">
        <f t="shared" si="9"/>
        <v>0</v>
      </c>
      <c r="X120" s="75">
        <f t="shared" si="10"/>
        <v>0</v>
      </c>
      <c r="Y120" s="75">
        <f t="shared" si="11"/>
        <v>0</v>
      </c>
      <c r="Z120" s="76">
        <f t="shared" si="14"/>
        <v>0</v>
      </c>
    </row>
    <row r="121" spans="1:32" s="30" customFormat="1" ht="10.8" thickBot="1" x14ac:dyDescent="0.25">
      <c r="O121" s="92" t="s">
        <v>58</v>
      </c>
      <c r="P121" s="93">
        <f>SUM(P86:P120)</f>
        <v>0</v>
      </c>
      <c r="Q121" s="93">
        <f t="shared" ref="Q121:Z121" si="16">SUM(Q86:Q120)</f>
        <v>0</v>
      </c>
      <c r="R121" s="94">
        <f>SUM(R86:R120)</f>
        <v>0</v>
      </c>
      <c r="S121" s="95">
        <f t="shared" si="16"/>
        <v>0</v>
      </c>
      <c r="T121" s="96">
        <f t="shared" si="16"/>
        <v>0</v>
      </c>
      <c r="U121" s="95">
        <f t="shared" si="16"/>
        <v>0</v>
      </c>
      <c r="V121" s="97">
        <f t="shared" si="16"/>
        <v>0</v>
      </c>
      <c r="W121" s="98">
        <f t="shared" si="16"/>
        <v>0</v>
      </c>
      <c r="X121" s="99">
        <f>SUM(X86:X120)</f>
        <v>0</v>
      </c>
      <c r="Y121" s="96">
        <f>SUM(Y86:Y120)</f>
        <v>0</v>
      </c>
      <c r="Z121" s="95">
        <f t="shared" si="16"/>
        <v>0</v>
      </c>
    </row>
    <row r="122" spans="1:32" s="30" customFormat="1" ht="10.199999999999999" x14ac:dyDescent="0.2">
      <c r="B122" s="32"/>
    </row>
    <row r="123" spans="1:32" s="30" customFormat="1" x14ac:dyDescent="0.25">
      <c r="A123" s="140" t="s">
        <v>72</v>
      </c>
      <c r="B123" s="127"/>
      <c r="C123" s="128"/>
      <c r="D123" s="128"/>
      <c r="E123" s="128"/>
      <c r="F123" s="141" t="s">
        <v>73</v>
      </c>
      <c r="G123" s="141"/>
      <c r="H123" s="141"/>
      <c r="I123" s="141"/>
      <c r="J123" s="141"/>
      <c r="K123" s="141"/>
      <c r="L123" s="129"/>
      <c r="M123" s="130"/>
      <c r="N123" s="131"/>
      <c r="O123" s="135"/>
    </row>
    <row r="124" spans="1:32" s="30" customFormat="1" x14ac:dyDescent="0.25">
      <c r="A124" s="126"/>
      <c r="B124" s="127"/>
      <c r="C124" s="128"/>
      <c r="D124" s="128"/>
      <c r="E124" s="128"/>
      <c r="F124" s="137"/>
      <c r="G124" s="137"/>
      <c r="H124" s="137"/>
      <c r="I124" s="137"/>
      <c r="J124" s="137"/>
      <c r="K124" s="137"/>
      <c r="L124" s="129"/>
      <c r="M124" s="130"/>
      <c r="N124" s="131"/>
      <c r="O124" s="135"/>
    </row>
    <row r="125" spans="1:32" s="30" customFormat="1" x14ac:dyDescent="0.25">
      <c r="A125" s="138" t="s">
        <v>74</v>
      </c>
      <c r="B125" s="132"/>
      <c r="C125" s="128"/>
      <c r="D125" s="128"/>
      <c r="E125" s="128"/>
      <c r="F125" s="139" t="s">
        <v>75</v>
      </c>
      <c r="G125" s="128"/>
      <c r="H125" s="128"/>
      <c r="I125" s="129" t="s">
        <v>76</v>
      </c>
      <c r="J125" s="129"/>
      <c r="K125" s="129" t="s">
        <v>77</v>
      </c>
      <c r="L125" s="131"/>
      <c r="M125" s="130"/>
      <c r="N125" s="135"/>
      <c r="R125" s="32"/>
      <c r="S125" s="32"/>
    </row>
    <row r="126" spans="1:32" s="30" customFormat="1" x14ac:dyDescent="0.25">
      <c r="A126" s="139" t="s">
        <v>78</v>
      </c>
      <c r="B126" s="132"/>
      <c r="C126" s="128"/>
      <c r="D126" s="128"/>
      <c r="E126" s="128"/>
      <c r="F126" s="139" t="s">
        <v>79</v>
      </c>
      <c r="G126" s="128"/>
      <c r="H126" s="128"/>
      <c r="I126" s="129" t="s">
        <v>80</v>
      </c>
      <c r="J126" s="129"/>
      <c r="K126" s="133" t="s">
        <v>81</v>
      </c>
      <c r="L126" s="131"/>
      <c r="M126" s="130"/>
      <c r="N126" s="135"/>
      <c r="R126" s="32"/>
      <c r="S126" s="32"/>
    </row>
    <row r="127" spans="1:32" s="30" customFormat="1" x14ac:dyDescent="0.25">
      <c r="A127" s="139" t="s">
        <v>82</v>
      </c>
      <c r="B127" s="132"/>
      <c r="C127" s="128"/>
      <c r="D127" s="128"/>
      <c r="E127" s="128"/>
      <c r="F127" s="139" t="s">
        <v>83</v>
      </c>
      <c r="G127" s="128"/>
      <c r="H127" s="128"/>
      <c r="I127" s="129" t="s">
        <v>84</v>
      </c>
      <c r="J127" s="129"/>
      <c r="K127" s="133" t="s">
        <v>85</v>
      </c>
      <c r="L127" s="131"/>
      <c r="M127" s="130"/>
      <c r="N127" s="135"/>
      <c r="R127" s="32"/>
      <c r="S127" s="32"/>
    </row>
    <row r="128" spans="1:32" x14ac:dyDescent="0.25">
      <c r="A128" s="139" t="s">
        <v>102</v>
      </c>
      <c r="B128" s="132"/>
      <c r="C128" s="128"/>
      <c r="D128" s="128"/>
      <c r="E128" s="128"/>
      <c r="F128" s="139" t="s">
        <v>86</v>
      </c>
      <c r="G128" s="128"/>
      <c r="H128" s="128"/>
      <c r="I128" s="129" t="s">
        <v>87</v>
      </c>
      <c r="J128" s="129"/>
      <c r="K128" s="133" t="s">
        <v>88</v>
      </c>
      <c r="L128" s="131"/>
      <c r="M128" s="130"/>
      <c r="N128" s="135"/>
      <c r="R128" s="32"/>
      <c r="S128" s="32"/>
      <c r="T128" s="30"/>
      <c r="AB128" s="27"/>
      <c r="AC128" s="27"/>
      <c r="AD128" s="27"/>
      <c r="AE128" s="27"/>
      <c r="AF128" s="27"/>
    </row>
    <row r="129" spans="1:32" ht="13.8" x14ac:dyDescent="0.25">
      <c r="A129" s="127"/>
      <c r="B129" s="127"/>
      <c r="C129" s="127"/>
      <c r="D129" s="127"/>
      <c r="E129" s="127"/>
      <c r="F129" s="139" t="s">
        <v>89</v>
      </c>
      <c r="G129" s="127"/>
      <c r="H129" s="127"/>
      <c r="I129" s="129" t="s">
        <v>90</v>
      </c>
      <c r="J129" s="129"/>
      <c r="K129" s="133" t="s">
        <v>91</v>
      </c>
      <c r="L129" s="129"/>
      <c r="M129" s="129"/>
      <c r="N129" s="135"/>
      <c r="R129" s="2"/>
      <c r="S129" s="2"/>
      <c r="T129" s="2"/>
      <c r="U129" s="2"/>
      <c r="V129" s="2"/>
      <c r="W129" s="2"/>
      <c r="X129" s="2"/>
      <c r="AB129" s="27"/>
      <c r="AC129" s="27"/>
      <c r="AD129" s="27"/>
      <c r="AE129" s="27"/>
      <c r="AF129" s="27"/>
    </row>
    <row r="130" spans="1:32" ht="13.8" x14ac:dyDescent="0.25">
      <c r="A130" s="127"/>
      <c r="B130" s="127"/>
      <c r="C130" s="127"/>
      <c r="D130" s="127"/>
      <c r="E130" s="127"/>
      <c r="F130" s="139"/>
      <c r="G130" s="127"/>
      <c r="H130" s="127"/>
      <c r="I130" s="129" t="s">
        <v>92</v>
      </c>
      <c r="J130" s="129"/>
      <c r="K130" s="129" t="s">
        <v>93</v>
      </c>
      <c r="L130" s="129"/>
      <c r="M130" s="129"/>
      <c r="N130" s="135"/>
      <c r="O130" s="2"/>
      <c r="P130" s="2"/>
      <c r="Q130" s="2"/>
      <c r="R130" s="2"/>
      <c r="S130" s="2"/>
      <c r="T130" s="2"/>
      <c r="U130" s="2"/>
      <c r="V130" s="2"/>
      <c r="W130" s="2"/>
      <c r="X130" s="2"/>
      <c r="AB130" s="27"/>
      <c r="AC130" s="27"/>
      <c r="AD130" s="27"/>
      <c r="AE130" s="27"/>
      <c r="AF130" s="27"/>
    </row>
    <row r="131" spans="1:32" ht="13.8" x14ac:dyDescent="0.25">
      <c r="A131" s="127"/>
      <c r="B131" s="127"/>
      <c r="C131" s="127"/>
      <c r="D131" s="127"/>
      <c r="E131" s="127"/>
      <c r="F131" s="139"/>
      <c r="G131" s="127"/>
      <c r="H131" s="127"/>
      <c r="I131" s="129" t="s">
        <v>94</v>
      </c>
      <c r="J131" s="129"/>
      <c r="K131" s="134" t="s">
        <v>95</v>
      </c>
      <c r="L131" s="129"/>
      <c r="M131" s="129"/>
      <c r="N131" s="135"/>
      <c r="O131" s="2"/>
      <c r="P131" s="2"/>
      <c r="Q131" s="2"/>
      <c r="R131" s="2"/>
      <c r="S131" s="2"/>
      <c r="T131" s="2"/>
      <c r="U131" s="2"/>
      <c r="V131" s="2"/>
      <c r="W131" s="2"/>
      <c r="X131" s="2"/>
      <c r="AB131" s="27"/>
      <c r="AC131" s="27"/>
      <c r="AD131" s="27"/>
      <c r="AE131" s="27"/>
      <c r="AF131" s="27"/>
    </row>
    <row r="132" spans="1:32" ht="13.8" x14ac:dyDescent="0.25">
      <c r="A132" s="127"/>
      <c r="B132" s="127"/>
      <c r="C132" s="127"/>
      <c r="D132" s="127"/>
      <c r="E132" s="127"/>
      <c r="F132" s="139"/>
      <c r="G132" s="127"/>
      <c r="H132" s="127"/>
      <c r="I132" s="129"/>
      <c r="J132" s="129"/>
      <c r="K132" s="129"/>
      <c r="L132" s="134"/>
      <c r="M132" s="129"/>
      <c r="N132" s="129"/>
      <c r="O132" s="135"/>
      <c r="P132" s="2"/>
      <c r="Q132" s="2"/>
      <c r="R132" s="2"/>
      <c r="S132" s="2"/>
      <c r="T132" s="2"/>
      <c r="U132" s="2"/>
      <c r="V132" s="2"/>
      <c r="W132" s="2"/>
      <c r="X132" s="2"/>
      <c r="Y132" s="2"/>
      <c r="AB132" s="27"/>
      <c r="AC132" s="27"/>
      <c r="AD132" s="27"/>
      <c r="AE132" s="27"/>
      <c r="AF132" s="27"/>
    </row>
    <row r="133" spans="1:32" ht="13.8" x14ac:dyDescent="0.25">
      <c r="A133" s="128" t="s">
        <v>96</v>
      </c>
      <c r="B133" s="128"/>
      <c r="C133" s="135"/>
      <c r="G133" s="128" t="s">
        <v>97</v>
      </c>
      <c r="J133" s="128" t="s">
        <v>98</v>
      </c>
      <c r="M133" s="128"/>
      <c r="N133" s="128"/>
      <c r="O133" s="135"/>
      <c r="P133" s="2"/>
      <c r="Q133" s="2"/>
      <c r="R133" s="2"/>
      <c r="S133" s="2"/>
      <c r="T133" s="2"/>
      <c r="U133" s="2"/>
      <c r="V133" s="2"/>
      <c r="W133" s="2"/>
      <c r="X133" s="2"/>
      <c r="Y133" s="2"/>
      <c r="AB133" s="27"/>
      <c r="AC133" s="27"/>
      <c r="AD133" s="27"/>
      <c r="AE133" s="27"/>
      <c r="AF133" s="27"/>
    </row>
    <row r="134" spans="1:32" ht="13.8" x14ac:dyDescent="0.25">
      <c r="A134" s="128"/>
      <c r="B134" s="128"/>
      <c r="C134" s="128"/>
      <c r="M134" s="128"/>
      <c r="N134" s="128"/>
      <c r="O134" s="135"/>
      <c r="P134" s="2"/>
      <c r="Q134" s="2"/>
      <c r="R134" s="2"/>
      <c r="S134" s="2"/>
      <c r="T134" s="2"/>
      <c r="U134" s="2"/>
      <c r="V134" s="2"/>
      <c r="W134" s="2"/>
      <c r="X134" s="2"/>
      <c r="Y134" s="2"/>
      <c r="AB134" s="27"/>
      <c r="AC134" s="27"/>
      <c r="AD134" s="27"/>
      <c r="AE134" s="27"/>
      <c r="AF134" s="27"/>
    </row>
    <row r="135" spans="1:32" ht="15.6" x14ac:dyDescent="0.3">
      <c r="A135" s="128" t="s">
        <v>99</v>
      </c>
      <c r="B135" s="128"/>
      <c r="C135" s="128"/>
      <c r="G135" s="128" t="s">
        <v>100</v>
      </c>
      <c r="H135" s="128"/>
      <c r="I135" s="135"/>
      <c r="J135" s="135"/>
      <c r="K135" s="159" t="s">
        <v>74</v>
      </c>
      <c r="M135" s="128"/>
      <c r="N135" s="135"/>
      <c r="O135" s="135"/>
      <c r="P135" s="2"/>
      <c r="Q135" s="2"/>
      <c r="R135" s="2"/>
      <c r="S135" s="2"/>
      <c r="T135" s="2"/>
      <c r="U135" s="2"/>
      <c r="V135" s="2"/>
      <c r="W135" s="2"/>
      <c r="X135" s="2"/>
      <c r="Y135" s="2"/>
      <c r="AB135" s="27"/>
      <c r="AC135" s="27"/>
      <c r="AD135" s="27"/>
      <c r="AE135" s="27"/>
      <c r="AF135" s="27"/>
    </row>
    <row r="136" spans="1:32" ht="13.8" x14ac:dyDescent="0.25">
      <c r="A136" s="135"/>
      <c r="B136" s="135"/>
      <c r="C136" s="135"/>
      <c r="G136" s="135"/>
      <c r="H136" s="135" t="s">
        <v>101</v>
      </c>
      <c r="I136" s="135"/>
      <c r="J136" s="135"/>
      <c r="M136" s="135"/>
      <c r="N136" s="135"/>
      <c r="O136" s="135"/>
      <c r="P136" s="2"/>
      <c r="Q136" s="2"/>
      <c r="R136" s="2"/>
      <c r="S136" s="2"/>
      <c r="T136" s="2"/>
      <c r="U136" s="2"/>
      <c r="V136" s="2"/>
      <c r="W136" s="2"/>
      <c r="X136" s="2"/>
      <c r="Y136" s="2"/>
      <c r="AB136" s="27"/>
      <c r="AC136" s="27"/>
      <c r="AD136" s="27"/>
      <c r="AE136" s="27"/>
      <c r="AF136" s="27"/>
    </row>
    <row r="137" spans="1:32" ht="13.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AB137" s="27"/>
      <c r="AC137" s="27"/>
      <c r="AD137" s="27"/>
      <c r="AE137" s="27"/>
      <c r="AF137" s="27"/>
    </row>
    <row r="138" spans="1:32" ht="13.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AB138" s="27"/>
      <c r="AC138" s="27"/>
      <c r="AD138" s="27"/>
      <c r="AE138" s="27"/>
      <c r="AF138" s="27"/>
    </row>
    <row r="139" spans="1:32" ht="13.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AB139" s="27"/>
      <c r="AC139" s="27"/>
      <c r="AD139" s="27"/>
      <c r="AE139" s="27"/>
      <c r="AF139" s="27"/>
    </row>
    <row r="140" spans="1:32" ht="13.8" x14ac:dyDescent="0.25">
      <c r="A140" s="2"/>
      <c r="B140" s="2"/>
      <c r="C140" s="2"/>
      <c r="E140" s="128"/>
      <c r="F140" s="128"/>
      <c r="H140" s="128"/>
      <c r="I140" s="135"/>
      <c r="J140" s="128"/>
      <c r="K140" s="128"/>
      <c r="L140" s="1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AB140" s="27"/>
      <c r="AC140" s="27"/>
      <c r="AD140" s="27"/>
      <c r="AE140" s="27"/>
      <c r="AF140" s="27"/>
    </row>
    <row r="141" spans="1:32" ht="13.8" x14ac:dyDescent="0.25">
      <c r="A141" s="2"/>
      <c r="B141" s="2"/>
      <c r="C141" s="2"/>
      <c r="D141" s="128"/>
      <c r="E141" s="128"/>
      <c r="F141" s="128"/>
      <c r="G141" s="128"/>
      <c r="H141" s="128"/>
      <c r="I141" s="128"/>
      <c r="J141" s="128"/>
      <c r="K141" s="128"/>
      <c r="L141" s="1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AB141" s="27"/>
      <c r="AC141" s="27"/>
      <c r="AD141" s="27"/>
      <c r="AE141" s="27"/>
      <c r="AF141" s="27"/>
    </row>
    <row r="142" spans="1:32" ht="13.8" x14ac:dyDescent="0.25">
      <c r="A142" s="2"/>
      <c r="B142" s="2"/>
      <c r="C142" s="2"/>
      <c r="J142" s="128"/>
      <c r="K142" s="128"/>
      <c r="L142" s="1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AB142" s="27"/>
      <c r="AC142" s="27"/>
      <c r="AD142" s="27"/>
      <c r="AE142" s="27"/>
      <c r="AF142" s="27"/>
    </row>
    <row r="143" spans="1:32" ht="13.8" x14ac:dyDescent="0.25">
      <c r="A143" s="2"/>
      <c r="B143" s="2"/>
      <c r="C143" s="2"/>
      <c r="H143" s="135"/>
      <c r="I143" s="135"/>
      <c r="J143" s="135"/>
      <c r="K143" s="135"/>
      <c r="L143" s="13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AB143" s="27"/>
      <c r="AC143" s="27"/>
      <c r="AD143" s="27"/>
      <c r="AE143" s="27"/>
      <c r="AF143" s="27"/>
    </row>
    <row r="144" spans="1:32" ht="13.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AB144" s="27"/>
      <c r="AC144" s="27"/>
      <c r="AD144" s="27"/>
      <c r="AE144" s="27"/>
      <c r="AF144" s="27"/>
    </row>
    <row r="145" spans="1:32" ht="13.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AB145" s="27"/>
      <c r="AC145" s="27"/>
      <c r="AD145" s="27"/>
      <c r="AE145" s="27"/>
      <c r="AF145" s="27"/>
    </row>
    <row r="146" spans="1:32" ht="13.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AB146" s="27"/>
      <c r="AC146" s="27"/>
      <c r="AD146" s="27"/>
      <c r="AE146" s="27"/>
      <c r="AF146" s="27"/>
    </row>
    <row r="147" spans="1:32" ht="13.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AB147" s="27"/>
      <c r="AC147" s="27"/>
      <c r="AD147" s="27"/>
      <c r="AE147" s="27"/>
      <c r="AF147" s="27"/>
    </row>
    <row r="148" spans="1:32" ht="13.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AB148" s="27"/>
      <c r="AC148" s="27"/>
      <c r="AD148" s="27"/>
      <c r="AE148" s="27"/>
      <c r="AF148" s="27"/>
    </row>
    <row r="149" spans="1:32" ht="13.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32" ht="13.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32" ht="13.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32" ht="13.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32" ht="13.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32" ht="13.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32" ht="13.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32" ht="13.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32" ht="13.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32" ht="13.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32" ht="13.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32" ht="13.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</sheetData>
  <mergeCells count="9">
    <mergeCell ref="I1:M1"/>
    <mergeCell ref="R1:S1"/>
    <mergeCell ref="U1:V1"/>
    <mergeCell ref="E9:I9"/>
    <mergeCell ref="F123:K123"/>
    <mergeCell ref="R82:V82"/>
    <mergeCell ref="A83:E83"/>
    <mergeCell ref="F83:J83"/>
    <mergeCell ref="W83:Y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ACE INA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Carol</dc:creator>
  <cp:lastModifiedBy>ACEUSER</cp:lastModifiedBy>
  <dcterms:created xsi:type="dcterms:W3CDTF">2014-02-21T22:27:18Z</dcterms:created>
  <dcterms:modified xsi:type="dcterms:W3CDTF">2018-04-18T16:40:10Z</dcterms:modified>
</cp:coreProperties>
</file>